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sung\Desktop\юля максим питание\ывапролдж\"/>
    </mc:Choice>
  </mc:AlternateContent>
  <bookViews>
    <workbookView xWindow="0" yWindow="0" windowWidth="22350" windowHeight="9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9" i="1" l="1"/>
  <c r="C150" i="1" s="1"/>
  <c r="O147" i="1"/>
  <c r="N147" i="1"/>
  <c r="M147" i="1"/>
  <c r="L147" i="1"/>
  <c r="K147" i="1"/>
  <c r="J147" i="1"/>
  <c r="I147" i="1"/>
  <c r="H147" i="1"/>
  <c r="G147" i="1"/>
  <c r="F147" i="1"/>
  <c r="E147" i="1"/>
  <c r="D147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O95" i="1"/>
  <c r="N95" i="1"/>
  <c r="M95" i="1"/>
  <c r="L95" i="1"/>
  <c r="K95" i="1"/>
  <c r="J95" i="1"/>
  <c r="I95" i="1"/>
  <c r="H95" i="1"/>
  <c r="G95" i="1"/>
  <c r="F95" i="1"/>
  <c r="E95" i="1"/>
  <c r="D95" i="1"/>
  <c r="O86" i="1"/>
  <c r="N86" i="1"/>
  <c r="M86" i="1"/>
  <c r="L86" i="1"/>
  <c r="K86" i="1"/>
  <c r="J86" i="1"/>
  <c r="I86" i="1"/>
  <c r="H86" i="1"/>
  <c r="G86" i="1"/>
  <c r="F86" i="1"/>
  <c r="E86" i="1"/>
  <c r="D86" i="1"/>
  <c r="O77" i="1"/>
  <c r="N77" i="1"/>
  <c r="M77" i="1"/>
  <c r="L77" i="1"/>
  <c r="K77" i="1"/>
  <c r="J77" i="1"/>
  <c r="I77" i="1"/>
  <c r="H77" i="1"/>
  <c r="G77" i="1"/>
  <c r="F77" i="1"/>
  <c r="D77" i="1"/>
  <c r="O69" i="1"/>
  <c r="N69" i="1"/>
  <c r="M69" i="1"/>
  <c r="L69" i="1"/>
  <c r="K69" i="1"/>
  <c r="K149" i="1" s="1"/>
  <c r="K150" i="1" s="1"/>
  <c r="J69" i="1"/>
  <c r="I69" i="1"/>
  <c r="H69" i="1"/>
  <c r="G69" i="1"/>
  <c r="F69" i="1"/>
  <c r="E69" i="1"/>
  <c r="D69" i="1"/>
  <c r="Q60" i="1"/>
  <c r="P60" i="1"/>
  <c r="O60" i="1"/>
  <c r="O149" i="1" s="1"/>
  <c r="O150" i="1" s="1"/>
  <c r="N60" i="1"/>
  <c r="N149" i="1" s="1"/>
  <c r="N150" i="1" s="1"/>
  <c r="M60" i="1"/>
  <c r="M149" i="1" s="1"/>
  <c r="M150" i="1" s="1"/>
  <c r="L60" i="1"/>
  <c r="L149" i="1" s="1"/>
  <c r="L150" i="1" s="1"/>
  <c r="K60" i="1"/>
  <c r="J60" i="1"/>
  <c r="J149" i="1" s="1"/>
  <c r="J150" i="1" s="1"/>
  <c r="I60" i="1"/>
  <c r="I149" i="1" s="1"/>
  <c r="I150" i="1" s="1"/>
  <c r="H60" i="1"/>
  <c r="H149" i="1" s="1"/>
  <c r="H150" i="1" s="1"/>
  <c r="G60" i="1"/>
  <c r="G149" i="1" s="1"/>
  <c r="G150" i="1" s="1"/>
  <c r="F60" i="1"/>
  <c r="F149" i="1" s="1"/>
  <c r="F150" i="1" s="1"/>
  <c r="E60" i="1"/>
  <c r="E149" i="1" s="1"/>
  <c r="E150" i="1" s="1"/>
  <c r="D60" i="1"/>
  <c r="D149" i="1" s="1"/>
  <c r="D150" i="1" s="1"/>
</calcChain>
</file>

<file path=xl/sharedStrings.xml><?xml version="1.0" encoding="utf-8"?>
<sst xmlns="http://schemas.openxmlformats.org/spreadsheetml/2006/main" count="199" uniqueCount="114">
  <si>
    <t>Согласовано</t>
  </si>
  <si>
    <t>Разработано и утвеждено</t>
  </si>
  <si>
    <t>Руководитель общеобразовательного учреждения</t>
  </si>
  <si>
    <t>Директор ООО "ФУДСОЦСЕРВИС"</t>
  </si>
  <si>
    <t>________________________</t>
  </si>
  <si>
    <t>________________Э.Р. Харламова</t>
  </si>
  <si>
    <t xml:space="preserve">Примерное цикличное двенадцатидневное меню </t>
  </si>
  <si>
    <t>Для организации питания обучающихся общеобразовательных организаций Республики Татарстан</t>
  </si>
  <si>
    <t>в возрасте с12лет и старше (5-11 классы)</t>
  </si>
  <si>
    <t xml:space="preserve">ПРИМЕРНОЕ ДВУХНЕДЕЛЬНОЕ МЕНЮ ДЛЯ ОБУЧАЮЩИХСЯ В ОБЩЕОБРАЗОВАТЕЛЬНЫХ ОРГАНИЗАЦИЯХ С 5 по 11 КЛАССЫ </t>
  </si>
  <si>
    <t>(общеобразовательные организации с режимом обучения до 6 часов)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</si>
  <si>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</si>
  <si>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</si>
  <si>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</si>
  <si>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</si>
  <si>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</si>
  <si>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</si>
  <si>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</si>
  <si>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</si>
  <si>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</si>
  <si>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</si>
  <si>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</si>
  <si>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</si>
  <si>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</si>
  <si>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</si>
  <si>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</si>
  <si>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</si>
  <si>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</si>
  <si>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№ 59 Сбор.рец. На прод-ию для обуч. Во всех образ.учреж-Дели 2017</t>
  </si>
  <si>
    <t>Салат из моркови с яблоками</t>
  </si>
  <si>
    <t>№ 271 Сбор.рец. На прод-ию для обуч. Во всех образ.учреж-Дели 2017</t>
  </si>
  <si>
    <t>Котлета домашняя из говядины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</si>
  <si>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</si>
  <si>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</si>
  <si>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</si>
  <si>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</si>
  <si>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</si>
  <si>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</si>
  <si>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</si>
  <si>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</si>
  <si>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</si>
  <si>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</si>
  <si>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t>2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</si>
  <si>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</si>
  <si>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</si>
  <si>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</si>
  <si>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</si>
  <si>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</si>
  <si>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</si>
  <si>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2015</t>
  </si>
  <si>
    <t>Каша гречневая рассыпчатая с маслом сливочным</t>
  </si>
  <si>
    <t>180/3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</si>
  <si>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</si>
  <si>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</si>
  <si>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</si>
  <si>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3 день</t>
  </si>
  <si>
    <t>№ 67  Сбор.рец. На прод-ию для обуч. Во всех образ.учреж-Дели 2017, 366/2016</t>
  </si>
  <si>
    <t>Винегрет овощной</t>
  </si>
  <si>
    <t>№ 293  Сбор.рец. На прод-ию для обуч. Во всех образ.учреж-Дели 2017, 366/2016</t>
  </si>
  <si>
    <t>Куриные бедра запеченные с томатным соусом</t>
  </si>
  <si>
    <t>90/20</t>
  </si>
  <si>
    <t>№  Сбор.рец. На прод-ию для обуч. Во всех образ.учреж-Дели 2017</t>
  </si>
  <si>
    <t>Рис отварной рассыпчатый</t>
  </si>
  <si>
    <t>№ 376 Сбор.рец. На прод-ию для обуч. Во всех образ.учреж-Дели 2017</t>
  </si>
  <si>
    <t>Чай с сахаром</t>
  </si>
  <si>
    <t>190/10</t>
  </si>
  <si>
    <t>4 день</t>
  </si>
  <si>
    <t xml:space="preserve">№ 45 Сбор.рец. На прод-ию для обуч. Во всех образ.учреж-Дели -2017 </t>
  </si>
  <si>
    <t>Салат из белокочанной капусты</t>
  </si>
  <si>
    <t>№ 229 Сбор.рец. На прод-ию для обуч. Во всех образ.учреж-Дели 2017</t>
  </si>
  <si>
    <t>Рыба, тушенная в томате с овощами</t>
  </si>
  <si>
    <t>№ 312 Сбор.рец. На прод-ию для обуч. Во всех образ.учреж-Дели -2017</t>
  </si>
  <si>
    <t>Пюре картофельное  с маслом сливочным</t>
  </si>
  <si>
    <t>№ 342 Сбор.рец. На прод-ию для обуч. Во всех образ.учреж-Дели 2017</t>
  </si>
  <si>
    <t>Компот из свежих яблок (75 С)</t>
  </si>
  <si>
    <t>5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</si>
  <si>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</si>
  <si>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</si>
  <si>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</si>
  <si>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</si>
  <si>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</si>
  <si>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195/5</t>
  </si>
  <si>
    <t xml:space="preserve">2-ая неделя </t>
  </si>
  <si>
    <t>№293 Сбор.рец. На прод-ию для обуч. Во всех образ.учреж-Дели 2017</t>
  </si>
  <si>
    <t>Птица запеченная</t>
  </si>
  <si>
    <t>100</t>
  </si>
  <si>
    <t>Чай с сахаром,с яблоком</t>
  </si>
  <si>
    <t>180/10/10</t>
  </si>
  <si>
    <t xml:space="preserve"> 2 день</t>
  </si>
  <si>
    <t>№3 Сбор.рец. На прод-ию для обуч. Во всех образ.учреж-Дели 2017</t>
  </si>
  <si>
    <t>Бутерброд с маслом сливочным и сыром</t>
  </si>
  <si>
    <t>50</t>
  </si>
  <si>
    <t>№143,241 Сбор.рец. На прод-ию для обуч. Во всех образ.учреж-Дели 2017</t>
  </si>
  <si>
    <t>Овощи тушеные с мясом</t>
  </si>
  <si>
    <t>50/200</t>
  </si>
  <si>
    <t>ТТК</t>
  </si>
  <si>
    <t>Чай "Витаминный" с ягодами</t>
  </si>
  <si>
    <t>№ 52 Сбор.рец. На прод-ию для обуч. Во всех образ.учреж-Дели -2017</t>
  </si>
  <si>
    <t>Салат из свеклы отварной</t>
  </si>
  <si>
    <t>№ 294 Сбор.рец. На прод-ию для обуч. Во всех образ.учреж-Дели -2017</t>
  </si>
  <si>
    <t>Котлеты из мяса кур в томатном соусе</t>
  </si>
  <si>
    <t>80/30</t>
  </si>
  <si>
    <t>Пюре картофельное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</si>
  <si>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</si>
  <si>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</si>
  <si>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</si>
  <si>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Напиток из свежих фруктов (75 С)</t>
  </si>
  <si>
    <t>№ 45 Сбор.рец. На прод-ию для обуч. Во всех образ.учреж-Дели -2017</t>
  </si>
  <si>
    <t>Салат из свежей капусты с морковью</t>
  </si>
  <si>
    <t>№ 265 Сбор.рец. На прод-ию для обуч. Во всех образ.учреж-Дели -2017</t>
  </si>
  <si>
    <t>Плов из говядины с рисом</t>
  </si>
  <si>
    <t>ВСЕГО за 10 дней:</t>
  </si>
  <si>
    <t>В среднем на 1 учащегося в день:</t>
  </si>
  <si>
    <t>20-25%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</si>
</sst>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5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b/>
      <sz val="14"/>
      <name val="Arial"/>
      <family val="2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1"/>
      <name val="Arial"/>
      <family val="2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</font>
    <font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2" borderId="0" xfId="0" applyFont="1" applyFill="1" applyBorder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2" borderId="0" xfId="0" applyNumberFormat="1" applyFont="1" applyFill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0" fillId="0" borderId="0" xfId="0" applyBorder="1"/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5" fillId="0" borderId="0" xfId="0" applyFont="1"/>
    <xf numFmtId="0" fontId="4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  <xf numFmtId="0" fontId="10" fillId="2" borderId="0" xfId="0" applyNumberFormat="1" applyFont="1" applyFill="1" applyAlignment="1">
      <alignment horizont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 wrapText="1"/>
    </xf>
    <xf numFmtId="0" fontId="13" fillId="3" borderId="1" xfId="0" applyNumberFormat="1" applyFont="1" applyFill="1" applyBorder="1" applyAlignment="1">
      <alignment horizontal="left" wrapText="1"/>
    </xf>
    <xf numFmtId="0" fontId="14" fillId="2" borderId="1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left" wrapText="1"/>
    </xf>
    <xf numFmtId="0" fontId="11" fillId="2" borderId="1" xfId="0" applyNumberFormat="1" applyFont="1" applyFill="1" applyBorder="1" applyAlignment="1">
      <alignment horizontal="left" wrapText="1"/>
    </xf>
    <xf numFmtId="0" fontId="15" fillId="2" borderId="1" xfId="0" applyNumberFormat="1" applyFont="1" applyFill="1" applyBorder="1" applyAlignment="1">
      <alignment horizontal="left" wrapText="1"/>
    </xf>
    <xf numFmtId="0" fontId="16" fillId="2" borderId="1" xfId="0" applyNumberFormat="1" applyFont="1" applyFill="1" applyBorder="1" applyAlignment="1">
      <alignment horizontal="center" wrapText="1"/>
    </xf>
    <xf numFmtId="2" fontId="16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wrapText="1"/>
    </xf>
    <xf numFmtId="0" fontId="15" fillId="2" borderId="1" xfId="0" applyNumberFormat="1" applyFont="1" applyFill="1" applyBorder="1" applyAlignment="1">
      <alignment horizontal="left" vertical="center" wrapText="1"/>
    </xf>
    <xf numFmtId="0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/>
    </xf>
    <xf numFmtId="2" fontId="15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1" fontId="15" fillId="2" borderId="1" xfId="0" applyNumberFormat="1" applyFont="1" applyFill="1" applyBorder="1" applyAlignment="1">
      <alignment horizontal="center" vertical="center"/>
    </xf>
    <xf numFmtId="164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wrapText="1"/>
    </xf>
    <xf numFmtId="0" fontId="14" fillId="2" borderId="1" xfId="0" applyNumberFormat="1" applyFont="1" applyFill="1" applyBorder="1" applyAlignment="1">
      <alignment horizontal="right" wrapText="1"/>
    </xf>
    <xf numFmtId="0" fontId="14" fillId="2" borderId="1" xfId="0" applyNumberFormat="1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0" xfId="0" applyNumberFormat="1" applyFont="1" applyFill="1" applyBorder="1" applyAlignment="1">
      <alignment horizontal="left" wrapText="1"/>
    </xf>
    <xf numFmtId="0" fontId="14" fillId="2" borderId="0" xfId="0" applyNumberFormat="1" applyFont="1" applyFill="1" applyBorder="1" applyAlignment="1">
      <alignment horizontal="left" wrapText="1"/>
    </xf>
    <xf numFmtId="49" fontId="15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/>
    </xf>
    <xf numFmtId="9" fontId="0" fillId="0" borderId="0" xfId="0" applyNumberFormat="1"/>
    <xf numFmtId="9" fontId="0" fillId="0" borderId="0" xfId="0" applyNumberFormat="1" applyAlignment="1">
      <alignment horizontal="center"/>
    </xf>
    <xf numFmtId="0" fontId="11" fillId="2" borderId="2" xfId="0" applyFont="1" applyFill="1" applyBorder="1" applyAlignment="1">
      <alignment wrapText="1"/>
    </xf>
    <xf numFmtId="0" fontId="19" fillId="2" borderId="1" xfId="0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left" wrapText="1"/>
    </xf>
    <xf numFmtId="0" fontId="11" fillId="2" borderId="0" xfId="0" applyFont="1" applyFill="1" applyBorder="1" applyAlignment="1">
      <alignment horizontal="left" wrapText="1"/>
    </xf>
    <xf numFmtId="0" fontId="14" fillId="2" borderId="0" xfId="0" applyNumberFormat="1" applyFont="1" applyFill="1" applyBorder="1" applyAlignment="1">
      <alignment horizontal="right" wrapText="1"/>
    </xf>
    <xf numFmtId="0" fontId="14" fillId="2" borderId="0" xfId="0" applyNumberFormat="1" applyFont="1" applyFill="1" applyBorder="1" applyAlignment="1">
      <alignment horizontal="center"/>
    </xf>
    <xf numFmtId="2" fontId="14" fillId="2" borderId="0" xfId="0" applyNumberFormat="1" applyFont="1" applyFill="1" applyBorder="1" applyAlignment="1">
      <alignment horizontal="center" wrapText="1"/>
    </xf>
    <xf numFmtId="0" fontId="14" fillId="2" borderId="1" xfId="0" applyNumberFormat="1" applyFont="1" applyFill="1" applyBorder="1" applyAlignment="1">
      <alignment wrapText="1"/>
    </xf>
    <xf numFmtId="0" fontId="14" fillId="2" borderId="3" xfId="0" applyNumberFormat="1" applyFont="1" applyFill="1" applyBorder="1" applyAlignment="1">
      <alignment horizontal="center" wrapText="1"/>
    </xf>
    <xf numFmtId="0" fontId="14" fillId="2" borderId="2" xfId="0" applyNumberFormat="1" applyFont="1" applyFill="1" applyBorder="1" applyAlignment="1">
      <alignment horizontal="center" wrapText="1"/>
    </xf>
    <xf numFmtId="0" fontId="14" fillId="2" borderId="4" xfId="0" applyNumberFormat="1" applyFont="1" applyFill="1" applyBorder="1" applyAlignment="1">
      <alignment horizontal="center" wrapText="1"/>
    </xf>
    <xf numFmtId="0" fontId="20" fillId="2" borderId="1" xfId="0" applyNumberFormat="1" applyFont="1" applyFill="1" applyBorder="1" applyAlignment="1">
      <alignment wrapText="1"/>
    </xf>
    <xf numFmtId="0" fontId="20" fillId="2" borderId="1" xfId="0" applyNumberFormat="1" applyFont="1" applyFill="1" applyBorder="1" applyAlignment="1">
      <alignment horizontal="center" wrapText="1"/>
    </xf>
    <xf numFmtId="2" fontId="20" fillId="2" borderId="1" xfId="0" applyNumberFormat="1" applyFont="1" applyFill="1" applyBorder="1" applyAlignment="1">
      <alignment horizontal="center" wrapText="1"/>
    </xf>
    <xf numFmtId="0" fontId="15" fillId="2" borderId="3" xfId="0" applyNumberFormat="1" applyFont="1" applyFill="1" applyBorder="1" applyAlignment="1">
      <alignment horizontal="left" wrapText="1"/>
    </xf>
    <xf numFmtId="49" fontId="15" fillId="2" borderId="1" xfId="0" applyNumberFormat="1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 wrapText="1"/>
    </xf>
    <xf numFmtId="0" fontId="0" fillId="2" borderId="0" xfId="0" applyFill="1" applyBorder="1"/>
    <xf numFmtId="164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5" fillId="2" borderId="1" xfId="0" applyNumberFormat="1" applyFont="1" applyFill="1" applyBorder="1" applyAlignment="1">
      <alignment horizontal="center" wrapText="1"/>
    </xf>
    <xf numFmtId="0" fontId="14" fillId="2" borderId="3" xfId="0" applyNumberFormat="1" applyFont="1" applyFill="1" applyBorder="1" applyAlignment="1">
      <alignment horizontal="right" wrapText="1"/>
    </xf>
    <xf numFmtId="164" fontId="14" fillId="2" borderId="0" xfId="0" applyNumberFormat="1" applyFont="1" applyFill="1" applyBorder="1" applyAlignment="1">
      <alignment horizontal="center" wrapText="1"/>
    </xf>
    <xf numFmtId="1" fontId="14" fillId="2" borderId="0" xfId="0" applyNumberFormat="1" applyFont="1" applyFill="1" applyBorder="1" applyAlignment="1">
      <alignment horizontal="center" wrapText="1"/>
    </xf>
    <xf numFmtId="0" fontId="0" fillId="2" borderId="0" xfId="0" applyFill="1"/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left" vertical="center" wrapText="1"/>
    </xf>
    <xf numFmtId="0" fontId="13" fillId="3" borderId="1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164" fontId="15" fillId="0" borderId="1" xfId="0" applyNumberFormat="1" applyFont="1" applyFill="1" applyBorder="1" applyAlignment="1">
      <alignment horizontal="center" vertical="center" wrapText="1"/>
    </xf>
    <xf numFmtId="165" fontId="15" fillId="0" borderId="1" xfId="0" applyNumberFormat="1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left" wrapText="1"/>
    </xf>
    <xf numFmtId="0" fontId="15" fillId="0" borderId="1" xfId="0" applyNumberFormat="1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right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4" fillId="2" borderId="2" xfId="0" applyNumberFormat="1" applyFont="1" applyFill="1" applyBorder="1" applyAlignment="1">
      <alignment horizontal="right" vertical="center" wrapText="1"/>
    </xf>
    <xf numFmtId="0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2" fontId="14" fillId="2" borderId="4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right" vertical="center" wrapText="1"/>
    </xf>
    <xf numFmtId="0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21" fillId="2" borderId="1" xfId="0" applyNumberFormat="1" applyFont="1" applyFill="1" applyBorder="1" applyAlignment="1">
      <alignment horizontal="left" vertical="center" wrapText="1"/>
    </xf>
    <xf numFmtId="0" fontId="21" fillId="2" borderId="1" xfId="0" applyNumberFormat="1" applyFont="1" applyFill="1" applyBorder="1" applyAlignment="1">
      <alignment horizontal="center" vertical="center" wrapText="1"/>
    </xf>
    <xf numFmtId="2" fontId="16" fillId="2" borderId="1" xfId="0" applyNumberFormat="1" applyFont="1" applyFill="1" applyBorder="1" applyAlignment="1">
      <alignment horizontal="center" vertical="center" wrapText="1"/>
    </xf>
    <xf numFmtId="2" fontId="16" fillId="2" borderId="3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4" fillId="2" borderId="0" xfId="0" applyNumberFormat="1" applyFont="1" applyFill="1" applyBorder="1" applyAlignment="1">
      <alignment horizontal="right" vertical="center" wrapText="1"/>
    </xf>
    <xf numFmtId="0" fontId="14" fillId="2" borderId="0" xfId="0" applyNumberFormat="1" applyFont="1" applyFill="1" applyBorder="1" applyAlignment="1">
      <alignment horizontal="center" vertical="center"/>
    </xf>
    <xf numFmtId="2" fontId="14" fillId="2" borderId="0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2" fillId="0" borderId="1" xfId="0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2" fontId="22" fillId="0" borderId="1" xfId="0" applyNumberFormat="1" applyFont="1" applyBorder="1" applyAlignment="1">
      <alignment horizontal="center"/>
    </xf>
    <xf numFmtId="1" fontId="22" fillId="0" borderId="1" xfId="0" applyNumberFormat="1" applyFont="1" applyBorder="1" applyAlignment="1">
      <alignment horizontal="center"/>
    </xf>
    <xf numFmtId="2" fontId="23" fillId="0" borderId="0" xfId="0" applyNumberFormat="1" applyFont="1" applyFill="1" applyBorder="1" applyAlignment="1">
      <alignment horizontal="center" vertical="center" wrapText="1"/>
    </xf>
    <xf numFmtId="2" fontId="24" fillId="0" borderId="0" xfId="0" applyNumberFormat="1" applyFont="1" applyFill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54"/>
  <sheetViews>
    <sheetView tabSelected="1" topLeftCell="A37" workbookViewId="0">
      <selection activeCell="B48" sqref="B48:O48"/>
    </sheetView>
  </sheetViews>
  <sheetFormatPr defaultRowHeight="15" x14ac:dyDescent="0.25"/>
  <cols>
    <col min="1" max="1" width="28.7109375" style="82" customWidth="1"/>
    <col min="2" max="2" width="55" customWidth="1"/>
    <col min="3" max="3" width="11" customWidth="1"/>
    <col min="7" max="7" width="11" customWidth="1"/>
    <col min="10" max="10" width="11.28515625" customWidth="1"/>
    <col min="12" max="12" width="11" customWidth="1"/>
    <col min="13" max="13" width="12" customWidth="1"/>
    <col min="14" max="14" width="11.28515625" customWidth="1"/>
    <col min="16" max="16" width="0" hidden="1" customWidth="1"/>
    <col min="17" max="17" width="9.140625" style="3" hidden="1" customWidth="1"/>
    <col min="18" max="18" width="9.140625" style="4"/>
    <col min="257" max="257" width="28.7109375" customWidth="1"/>
    <col min="258" max="258" width="55" customWidth="1"/>
    <col min="259" max="259" width="11" customWidth="1"/>
    <col min="263" max="263" width="11" customWidth="1"/>
    <col min="266" max="266" width="11.28515625" customWidth="1"/>
    <col min="268" max="268" width="11" customWidth="1"/>
    <col min="269" max="269" width="12" customWidth="1"/>
    <col min="270" max="270" width="11.28515625" customWidth="1"/>
    <col min="272" max="273" width="0" hidden="1" customWidth="1"/>
    <col min="513" max="513" width="28.7109375" customWidth="1"/>
    <col min="514" max="514" width="55" customWidth="1"/>
    <col min="515" max="515" width="11" customWidth="1"/>
    <col min="519" max="519" width="11" customWidth="1"/>
    <col min="522" max="522" width="11.28515625" customWidth="1"/>
    <col min="524" max="524" width="11" customWidth="1"/>
    <col min="525" max="525" width="12" customWidth="1"/>
    <col min="526" max="526" width="11.28515625" customWidth="1"/>
    <col min="528" max="529" width="0" hidden="1" customWidth="1"/>
    <col min="769" max="769" width="28.7109375" customWidth="1"/>
    <col min="770" max="770" width="55" customWidth="1"/>
    <col min="771" max="771" width="11" customWidth="1"/>
    <col min="775" max="775" width="11" customWidth="1"/>
    <col min="778" max="778" width="11.28515625" customWidth="1"/>
    <col min="780" max="780" width="11" customWidth="1"/>
    <col min="781" max="781" width="12" customWidth="1"/>
    <col min="782" max="782" width="11.28515625" customWidth="1"/>
    <col min="784" max="785" width="0" hidden="1" customWidth="1"/>
    <col min="1025" max="1025" width="28.7109375" customWidth="1"/>
    <col min="1026" max="1026" width="55" customWidth="1"/>
    <col min="1027" max="1027" width="11" customWidth="1"/>
    <col min="1031" max="1031" width="11" customWidth="1"/>
    <col min="1034" max="1034" width="11.28515625" customWidth="1"/>
    <col min="1036" max="1036" width="11" customWidth="1"/>
    <col min="1037" max="1037" width="12" customWidth="1"/>
    <col min="1038" max="1038" width="11.28515625" customWidth="1"/>
    <col min="1040" max="1041" width="0" hidden="1" customWidth="1"/>
    <col min="1281" max="1281" width="28.7109375" customWidth="1"/>
    <col min="1282" max="1282" width="55" customWidth="1"/>
    <col min="1283" max="1283" width="11" customWidth="1"/>
    <col min="1287" max="1287" width="11" customWidth="1"/>
    <col min="1290" max="1290" width="11.28515625" customWidth="1"/>
    <col min="1292" max="1292" width="11" customWidth="1"/>
    <col min="1293" max="1293" width="12" customWidth="1"/>
    <col min="1294" max="1294" width="11.28515625" customWidth="1"/>
    <col min="1296" max="1297" width="0" hidden="1" customWidth="1"/>
    <col min="1537" max="1537" width="28.7109375" customWidth="1"/>
    <col min="1538" max="1538" width="55" customWidth="1"/>
    <col min="1539" max="1539" width="11" customWidth="1"/>
    <col min="1543" max="1543" width="11" customWidth="1"/>
    <col min="1546" max="1546" width="11.28515625" customWidth="1"/>
    <col min="1548" max="1548" width="11" customWidth="1"/>
    <col min="1549" max="1549" width="12" customWidth="1"/>
    <col min="1550" max="1550" width="11.28515625" customWidth="1"/>
    <col min="1552" max="1553" width="0" hidden="1" customWidth="1"/>
    <col min="1793" max="1793" width="28.7109375" customWidth="1"/>
    <col min="1794" max="1794" width="55" customWidth="1"/>
    <col min="1795" max="1795" width="11" customWidth="1"/>
    <col min="1799" max="1799" width="11" customWidth="1"/>
    <col min="1802" max="1802" width="11.28515625" customWidth="1"/>
    <col min="1804" max="1804" width="11" customWidth="1"/>
    <col min="1805" max="1805" width="12" customWidth="1"/>
    <col min="1806" max="1806" width="11.28515625" customWidth="1"/>
    <col min="1808" max="1809" width="0" hidden="1" customWidth="1"/>
    <col min="2049" max="2049" width="28.7109375" customWidth="1"/>
    <col min="2050" max="2050" width="55" customWidth="1"/>
    <col min="2051" max="2051" width="11" customWidth="1"/>
    <col min="2055" max="2055" width="11" customWidth="1"/>
    <col min="2058" max="2058" width="11.28515625" customWidth="1"/>
    <col min="2060" max="2060" width="11" customWidth="1"/>
    <col min="2061" max="2061" width="12" customWidth="1"/>
    <col min="2062" max="2062" width="11.28515625" customWidth="1"/>
    <col min="2064" max="2065" width="0" hidden="1" customWidth="1"/>
    <col min="2305" max="2305" width="28.7109375" customWidth="1"/>
    <col min="2306" max="2306" width="55" customWidth="1"/>
    <col min="2307" max="2307" width="11" customWidth="1"/>
    <col min="2311" max="2311" width="11" customWidth="1"/>
    <col min="2314" max="2314" width="11.28515625" customWidth="1"/>
    <col min="2316" max="2316" width="11" customWidth="1"/>
    <col min="2317" max="2317" width="12" customWidth="1"/>
    <col min="2318" max="2318" width="11.28515625" customWidth="1"/>
    <col min="2320" max="2321" width="0" hidden="1" customWidth="1"/>
    <col min="2561" max="2561" width="28.7109375" customWidth="1"/>
    <col min="2562" max="2562" width="55" customWidth="1"/>
    <col min="2563" max="2563" width="11" customWidth="1"/>
    <col min="2567" max="2567" width="11" customWidth="1"/>
    <col min="2570" max="2570" width="11.28515625" customWidth="1"/>
    <col min="2572" max="2572" width="11" customWidth="1"/>
    <col min="2573" max="2573" width="12" customWidth="1"/>
    <col min="2574" max="2574" width="11.28515625" customWidth="1"/>
    <col min="2576" max="2577" width="0" hidden="1" customWidth="1"/>
    <col min="2817" max="2817" width="28.7109375" customWidth="1"/>
    <col min="2818" max="2818" width="55" customWidth="1"/>
    <col min="2819" max="2819" width="11" customWidth="1"/>
    <col min="2823" max="2823" width="11" customWidth="1"/>
    <col min="2826" max="2826" width="11.28515625" customWidth="1"/>
    <col min="2828" max="2828" width="11" customWidth="1"/>
    <col min="2829" max="2829" width="12" customWidth="1"/>
    <col min="2830" max="2830" width="11.28515625" customWidth="1"/>
    <col min="2832" max="2833" width="0" hidden="1" customWidth="1"/>
    <col min="3073" max="3073" width="28.7109375" customWidth="1"/>
    <col min="3074" max="3074" width="55" customWidth="1"/>
    <col min="3075" max="3075" width="11" customWidth="1"/>
    <col min="3079" max="3079" width="11" customWidth="1"/>
    <col min="3082" max="3082" width="11.28515625" customWidth="1"/>
    <col min="3084" max="3084" width="11" customWidth="1"/>
    <col min="3085" max="3085" width="12" customWidth="1"/>
    <col min="3086" max="3086" width="11.28515625" customWidth="1"/>
    <col min="3088" max="3089" width="0" hidden="1" customWidth="1"/>
    <col min="3329" max="3329" width="28.7109375" customWidth="1"/>
    <col min="3330" max="3330" width="55" customWidth="1"/>
    <col min="3331" max="3331" width="11" customWidth="1"/>
    <col min="3335" max="3335" width="11" customWidth="1"/>
    <col min="3338" max="3338" width="11.28515625" customWidth="1"/>
    <col min="3340" max="3340" width="11" customWidth="1"/>
    <col min="3341" max="3341" width="12" customWidth="1"/>
    <col min="3342" max="3342" width="11.28515625" customWidth="1"/>
    <col min="3344" max="3345" width="0" hidden="1" customWidth="1"/>
    <col min="3585" max="3585" width="28.7109375" customWidth="1"/>
    <col min="3586" max="3586" width="55" customWidth="1"/>
    <col min="3587" max="3587" width="11" customWidth="1"/>
    <col min="3591" max="3591" width="11" customWidth="1"/>
    <col min="3594" max="3594" width="11.28515625" customWidth="1"/>
    <col min="3596" max="3596" width="11" customWidth="1"/>
    <col min="3597" max="3597" width="12" customWidth="1"/>
    <col min="3598" max="3598" width="11.28515625" customWidth="1"/>
    <col min="3600" max="3601" width="0" hidden="1" customWidth="1"/>
    <col min="3841" max="3841" width="28.7109375" customWidth="1"/>
    <col min="3842" max="3842" width="55" customWidth="1"/>
    <col min="3843" max="3843" width="11" customWidth="1"/>
    <col min="3847" max="3847" width="11" customWidth="1"/>
    <col min="3850" max="3850" width="11.28515625" customWidth="1"/>
    <col min="3852" max="3852" width="11" customWidth="1"/>
    <col min="3853" max="3853" width="12" customWidth="1"/>
    <col min="3854" max="3854" width="11.28515625" customWidth="1"/>
    <col min="3856" max="3857" width="0" hidden="1" customWidth="1"/>
    <col min="4097" max="4097" width="28.7109375" customWidth="1"/>
    <col min="4098" max="4098" width="55" customWidth="1"/>
    <col min="4099" max="4099" width="11" customWidth="1"/>
    <col min="4103" max="4103" width="11" customWidth="1"/>
    <col min="4106" max="4106" width="11.28515625" customWidth="1"/>
    <col min="4108" max="4108" width="11" customWidth="1"/>
    <col min="4109" max="4109" width="12" customWidth="1"/>
    <col min="4110" max="4110" width="11.28515625" customWidth="1"/>
    <col min="4112" max="4113" width="0" hidden="1" customWidth="1"/>
    <col min="4353" max="4353" width="28.7109375" customWidth="1"/>
    <col min="4354" max="4354" width="55" customWidth="1"/>
    <col min="4355" max="4355" width="11" customWidth="1"/>
    <col min="4359" max="4359" width="11" customWidth="1"/>
    <col min="4362" max="4362" width="11.28515625" customWidth="1"/>
    <col min="4364" max="4364" width="11" customWidth="1"/>
    <col min="4365" max="4365" width="12" customWidth="1"/>
    <col min="4366" max="4366" width="11.28515625" customWidth="1"/>
    <col min="4368" max="4369" width="0" hidden="1" customWidth="1"/>
    <col min="4609" max="4609" width="28.7109375" customWidth="1"/>
    <col min="4610" max="4610" width="55" customWidth="1"/>
    <col min="4611" max="4611" width="11" customWidth="1"/>
    <col min="4615" max="4615" width="11" customWidth="1"/>
    <col min="4618" max="4618" width="11.28515625" customWidth="1"/>
    <col min="4620" max="4620" width="11" customWidth="1"/>
    <col min="4621" max="4621" width="12" customWidth="1"/>
    <col min="4622" max="4622" width="11.28515625" customWidth="1"/>
    <col min="4624" max="4625" width="0" hidden="1" customWidth="1"/>
    <col min="4865" max="4865" width="28.7109375" customWidth="1"/>
    <col min="4866" max="4866" width="55" customWidth="1"/>
    <col min="4867" max="4867" width="11" customWidth="1"/>
    <col min="4871" max="4871" width="11" customWidth="1"/>
    <col min="4874" max="4874" width="11.28515625" customWidth="1"/>
    <col min="4876" max="4876" width="11" customWidth="1"/>
    <col min="4877" max="4877" width="12" customWidth="1"/>
    <col min="4878" max="4878" width="11.28515625" customWidth="1"/>
    <col min="4880" max="4881" width="0" hidden="1" customWidth="1"/>
    <col min="5121" max="5121" width="28.7109375" customWidth="1"/>
    <col min="5122" max="5122" width="55" customWidth="1"/>
    <col min="5123" max="5123" width="11" customWidth="1"/>
    <col min="5127" max="5127" width="11" customWidth="1"/>
    <col min="5130" max="5130" width="11.28515625" customWidth="1"/>
    <col min="5132" max="5132" width="11" customWidth="1"/>
    <col min="5133" max="5133" width="12" customWidth="1"/>
    <col min="5134" max="5134" width="11.28515625" customWidth="1"/>
    <col min="5136" max="5137" width="0" hidden="1" customWidth="1"/>
    <col min="5377" max="5377" width="28.7109375" customWidth="1"/>
    <col min="5378" max="5378" width="55" customWidth="1"/>
    <col min="5379" max="5379" width="11" customWidth="1"/>
    <col min="5383" max="5383" width="11" customWidth="1"/>
    <col min="5386" max="5386" width="11.28515625" customWidth="1"/>
    <col min="5388" max="5388" width="11" customWidth="1"/>
    <col min="5389" max="5389" width="12" customWidth="1"/>
    <col min="5390" max="5390" width="11.28515625" customWidth="1"/>
    <col min="5392" max="5393" width="0" hidden="1" customWidth="1"/>
    <col min="5633" max="5633" width="28.7109375" customWidth="1"/>
    <col min="5634" max="5634" width="55" customWidth="1"/>
    <col min="5635" max="5635" width="11" customWidth="1"/>
    <col min="5639" max="5639" width="11" customWidth="1"/>
    <col min="5642" max="5642" width="11.28515625" customWidth="1"/>
    <col min="5644" max="5644" width="11" customWidth="1"/>
    <col min="5645" max="5645" width="12" customWidth="1"/>
    <col min="5646" max="5646" width="11.28515625" customWidth="1"/>
    <col min="5648" max="5649" width="0" hidden="1" customWidth="1"/>
    <col min="5889" max="5889" width="28.7109375" customWidth="1"/>
    <col min="5890" max="5890" width="55" customWidth="1"/>
    <col min="5891" max="5891" width="11" customWidth="1"/>
    <col min="5895" max="5895" width="11" customWidth="1"/>
    <col min="5898" max="5898" width="11.28515625" customWidth="1"/>
    <col min="5900" max="5900" width="11" customWidth="1"/>
    <col min="5901" max="5901" width="12" customWidth="1"/>
    <col min="5902" max="5902" width="11.28515625" customWidth="1"/>
    <col min="5904" max="5905" width="0" hidden="1" customWidth="1"/>
    <col min="6145" max="6145" width="28.7109375" customWidth="1"/>
    <col min="6146" max="6146" width="55" customWidth="1"/>
    <col min="6147" max="6147" width="11" customWidth="1"/>
    <col min="6151" max="6151" width="11" customWidth="1"/>
    <col min="6154" max="6154" width="11.28515625" customWidth="1"/>
    <col min="6156" max="6156" width="11" customWidth="1"/>
    <col min="6157" max="6157" width="12" customWidth="1"/>
    <col min="6158" max="6158" width="11.28515625" customWidth="1"/>
    <col min="6160" max="6161" width="0" hidden="1" customWidth="1"/>
    <col min="6401" max="6401" width="28.7109375" customWidth="1"/>
    <col min="6402" max="6402" width="55" customWidth="1"/>
    <col min="6403" max="6403" width="11" customWidth="1"/>
    <col min="6407" max="6407" width="11" customWidth="1"/>
    <col min="6410" max="6410" width="11.28515625" customWidth="1"/>
    <col min="6412" max="6412" width="11" customWidth="1"/>
    <col min="6413" max="6413" width="12" customWidth="1"/>
    <col min="6414" max="6414" width="11.28515625" customWidth="1"/>
    <col min="6416" max="6417" width="0" hidden="1" customWidth="1"/>
    <col min="6657" max="6657" width="28.7109375" customWidth="1"/>
    <col min="6658" max="6658" width="55" customWidth="1"/>
    <col min="6659" max="6659" width="11" customWidth="1"/>
    <col min="6663" max="6663" width="11" customWidth="1"/>
    <col min="6666" max="6666" width="11.28515625" customWidth="1"/>
    <col min="6668" max="6668" width="11" customWidth="1"/>
    <col min="6669" max="6669" width="12" customWidth="1"/>
    <col min="6670" max="6670" width="11.28515625" customWidth="1"/>
    <col min="6672" max="6673" width="0" hidden="1" customWidth="1"/>
    <col min="6913" max="6913" width="28.7109375" customWidth="1"/>
    <col min="6914" max="6914" width="55" customWidth="1"/>
    <col min="6915" max="6915" width="11" customWidth="1"/>
    <col min="6919" max="6919" width="11" customWidth="1"/>
    <col min="6922" max="6922" width="11.28515625" customWidth="1"/>
    <col min="6924" max="6924" width="11" customWidth="1"/>
    <col min="6925" max="6925" width="12" customWidth="1"/>
    <col min="6926" max="6926" width="11.28515625" customWidth="1"/>
    <col min="6928" max="6929" width="0" hidden="1" customWidth="1"/>
    <col min="7169" max="7169" width="28.7109375" customWidth="1"/>
    <col min="7170" max="7170" width="55" customWidth="1"/>
    <col min="7171" max="7171" width="11" customWidth="1"/>
    <col min="7175" max="7175" width="11" customWidth="1"/>
    <col min="7178" max="7178" width="11.28515625" customWidth="1"/>
    <col min="7180" max="7180" width="11" customWidth="1"/>
    <col min="7181" max="7181" width="12" customWidth="1"/>
    <col min="7182" max="7182" width="11.28515625" customWidth="1"/>
    <col min="7184" max="7185" width="0" hidden="1" customWidth="1"/>
    <col min="7425" max="7425" width="28.7109375" customWidth="1"/>
    <col min="7426" max="7426" width="55" customWidth="1"/>
    <col min="7427" max="7427" width="11" customWidth="1"/>
    <col min="7431" max="7431" width="11" customWidth="1"/>
    <col min="7434" max="7434" width="11.28515625" customWidth="1"/>
    <col min="7436" max="7436" width="11" customWidth="1"/>
    <col min="7437" max="7437" width="12" customWidth="1"/>
    <col min="7438" max="7438" width="11.28515625" customWidth="1"/>
    <col min="7440" max="7441" width="0" hidden="1" customWidth="1"/>
    <col min="7681" max="7681" width="28.7109375" customWidth="1"/>
    <col min="7682" max="7682" width="55" customWidth="1"/>
    <col min="7683" max="7683" width="11" customWidth="1"/>
    <col min="7687" max="7687" width="11" customWidth="1"/>
    <col min="7690" max="7690" width="11.28515625" customWidth="1"/>
    <col min="7692" max="7692" width="11" customWidth="1"/>
    <col min="7693" max="7693" width="12" customWidth="1"/>
    <col min="7694" max="7694" width="11.28515625" customWidth="1"/>
    <col min="7696" max="7697" width="0" hidden="1" customWidth="1"/>
    <col min="7937" max="7937" width="28.7109375" customWidth="1"/>
    <col min="7938" max="7938" width="55" customWidth="1"/>
    <col min="7939" max="7939" width="11" customWidth="1"/>
    <col min="7943" max="7943" width="11" customWidth="1"/>
    <col min="7946" max="7946" width="11.28515625" customWidth="1"/>
    <col min="7948" max="7948" width="11" customWidth="1"/>
    <col min="7949" max="7949" width="12" customWidth="1"/>
    <col min="7950" max="7950" width="11.28515625" customWidth="1"/>
    <col min="7952" max="7953" width="0" hidden="1" customWidth="1"/>
    <col min="8193" max="8193" width="28.7109375" customWidth="1"/>
    <col min="8194" max="8194" width="55" customWidth="1"/>
    <col min="8195" max="8195" width="11" customWidth="1"/>
    <col min="8199" max="8199" width="11" customWidth="1"/>
    <col min="8202" max="8202" width="11.28515625" customWidth="1"/>
    <col min="8204" max="8204" width="11" customWidth="1"/>
    <col min="8205" max="8205" width="12" customWidth="1"/>
    <col min="8206" max="8206" width="11.28515625" customWidth="1"/>
    <col min="8208" max="8209" width="0" hidden="1" customWidth="1"/>
    <col min="8449" max="8449" width="28.7109375" customWidth="1"/>
    <col min="8450" max="8450" width="55" customWidth="1"/>
    <col min="8451" max="8451" width="11" customWidth="1"/>
    <col min="8455" max="8455" width="11" customWidth="1"/>
    <col min="8458" max="8458" width="11.28515625" customWidth="1"/>
    <col min="8460" max="8460" width="11" customWidth="1"/>
    <col min="8461" max="8461" width="12" customWidth="1"/>
    <col min="8462" max="8462" width="11.28515625" customWidth="1"/>
    <col min="8464" max="8465" width="0" hidden="1" customWidth="1"/>
    <col min="8705" max="8705" width="28.7109375" customWidth="1"/>
    <col min="8706" max="8706" width="55" customWidth="1"/>
    <col min="8707" max="8707" width="11" customWidth="1"/>
    <col min="8711" max="8711" width="11" customWidth="1"/>
    <col min="8714" max="8714" width="11.28515625" customWidth="1"/>
    <col min="8716" max="8716" width="11" customWidth="1"/>
    <col min="8717" max="8717" width="12" customWidth="1"/>
    <col min="8718" max="8718" width="11.28515625" customWidth="1"/>
    <col min="8720" max="8721" width="0" hidden="1" customWidth="1"/>
    <col min="8961" max="8961" width="28.7109375" customWidth="1"/>
    <col min="8962" max="8962" width="55" customWidth="1"/>
    <col min="8963" max="8963" width="11" customWidth="1"/>
    <col min="8967" max="8967" width="11" customWidth="1"/>
    <col min="8970" max="8970" width="11.28515625" customWidth="1"/>
    <col min="8972" max="8972" width="11" customWidth="1"/>
    <col min="8973" max="8973" width="12" customWidth="1"/>
    <col min="8974" max="8974" width="11.28515625" customWidth="1"/>
    <col min="8976" max="8977" width="0" hidden="1" customWidth="1"/>
    <col min="9217" max="9217" width="28.7109375" customWidth="1"/>
    <col min="9218" max="9218" width="55" customWidth="1"/>
    <col min="9219" max="9219" width="11" customWidth="1"/>
    <col min="9223" max="9223" width="11" customWidth="1"/>
    <col min="9226" max="9226" width="11.28515625" customWidth="1"/>
    <col min="9228" max="9228" width="11" customWidth="1"/>
    <col min="9229" max="9229" width="12" customWidth="1"/>
    <col min="9230" max="9230" width="11.28515625" customWidth="1"/>
    <col min="9232" max="9233" width="0" hidden="1" customWidth="1"/>
    <col min="9473" max="9473" width="28.7109375" customWidth="1"/>
    <col min="9474" max="9474" width="55" customWidth="1"/>
    <col min="9475" max="9475" width="11" customWidth="1"/>
    <col min="9479" max="9479" width="11" customWidth="1"/>
    <col min="9482" max="9482" width="11.28515625" customWidth="1"/>
    <col min="9484" max="9484" width="11" customWidth="1"/>
    <col min="9485" max="9485" width="12" customWidth="1"/>
    <col min="9486" max="9486" width="11.28515625" customWidth="1"/>
    <col min="9488" max="9489" width="0" hidden="1" customWidth="1"/>
    <col min="9729" max="9729" width="28.7109375" customWidth="1"/>
    <col min="9730" max="9730" width="55" customWidth="1"/>
    <col min="9731" max="9731" width="11" customWidth="1"/>
    <col min="9735" max="9735" width="11" customWidth="1"/>
    <col min="9738" max="9738" width="11.28515625" customWidth="1"/>
    <col min="9740" max="9740" width="11" customWidth="1"/>
    <col min="9741" max="9741" width="12" customWidth="1"/>
    <col min="9742" max="9742" width="11.28515625" customWidth="1"/>
    <col min="9744" max="9745" width="0" hidden="1" customWidth="1"/>
    <col min="9985" max="9985" width="28.7109375" customWidth="1"/>
    <col min="9986" max="9986" width="55" customWidth="1"/>
    <col min="9987" max="9987" width="11" customWidth="1"/>
    <col min="9991" max="9991" width="11" customWidth="1"/>
    <col min="9994" max="9994" width="11.28515625" customWidth="1"/>
    <col min="9996" max="9996" width="11" customWidth="1"/>
    <col min="9997" max="9997" width="12" customWidth="1"/>
    <col min="9998" max="9998" width="11.28515625" customWidth="1"/>
    <col min="10000" max="10001" width="0" hidden="1" customWidth="1"/>
    <col min="10241" max="10241" width="28.7109375" customWidth="1"/>
    <col min="10242" max="10242" width="55" customWidth="1"/>
    <col min="10243" max="10243" width="11" customWidth="1"/>
    <col min="10247" max="10247" width="11" customWidth="1"/>
    <col min="10250" max="10250" width="11.28515625" customWidth="1"/>
    <col min="10252" max="10252" width="11" customWidth="1"/>
    <col min="10253" max="10253" width="12" customWidth="1"/>
    <col min="10254" max="10254" width="11.28515625" customWidth="1"/>
    <col min="10256" max="10257" width="0" hidden="1" customWidth="1"/>
    <col min="10497" max="10497" width="28.7109375" customWidth="1"/>
    <col min="10498" max="10498" width="55" customWidth="1"/>
    <col min="10499" max="10499" width="11" customWidth="1"/>
    <col min="10503" max="10503" width="11" customWidth="1"/>
    <col min="10506" max="10506" width="11.28515625" customWidth="1"/>
    <col min="10508" max="10508" width="11" customWidth="1"/>
    <col min="10509" max="10509" width="12" customWidth="1"/>
    <col min="10510" max="10510" width="11.28515625" customWidth="1"/>
    <col min="10512" max="10513" width="0" hidden="1" customWidth="1"/>
    <col min="10753" max="10753" width="28.7109375" customWidth="1"/>
    <col min="10754" max="10754" width="55" customWidth="1"/>
    <col min="10755" max="10755" width="11" customWidth="1"/>
    <col min="10759" max="10759" width="11" customWidth="1"/>
    <col min="10762" max="10762" width="11.28515625" customWidth="1"/>
    <col min="10764" max="10764" width="11" customWidth="1"/>
    <col min="10765" max="10765" width="12" customWidth="1"/>
    <col min="10766" max="10766" width="11.28515625" customWidth="1"/>
    <col min="10768" max="10769" width="0" hidden="1" customWidth="1"/>
    <col min="11009" max="11009" width="28.7109375" customWidth="1"/>
    <col min="11010" max="11010" width="55" customWidth="1"/>
    <col min="11011" max="11011" width="11" customWidth="1"/>
    <col min="11015" max="11015" width="11" customWidth="1"/>
    <col min="11018" max="11018" width="11.28515625" customWidth="1"/>
    <col min="11020" max="11020" width="11" customWidth="1"/>
    <col min="11021" max="11021" width="12" customWidth="1"/>
    <col min="11022" max="11022" width="11.28515625" customWidth="1"/>
    <col min="11024" max="11025" width="0" hidden="1" customWidth="1"/>
    <col min="11265" max="11265" width="28.7109375" customWidth="1"/>
    <col min="11266" max="11266" width="55" customWidth="1"/>
    <col min="11267" max="11267" width="11" customWidth="1"/>
    <col min="11271" max="11271" width="11" customWidth="1"/>
    <col min="11274" max="11274" width="11.28515625" customWidth="1"/>
    <col min="11276" max="11276" width="11" customWidth="1"/>
    <col min="11277" max="11277" width="12" customWidth="1"/>
    <col min="11278" max="11278" width="11.28515625" customWidth="1"/>
    <col min="11280" max="11281" width="0" hidden="1" customWidth="1"/>
    <col min="11521" max="11521" width="28.7109375" customWidth="1"/>
    <col min="11522" max="11522" width="55" customWidth="1"/>
    <col min="11523" max="11523" width="11" customWidth="1"/>
    <col min="11527" max="11527" width="11" customWidth="1"/>
    <col min="11530" max="11530" width="11.28515625" customWidth="1"/>
    <col min="11532" max="11532" width="11" customWidth="1"/>
    <col min="11533" max="11533" width="12" customWidth="1"/>
    <col min="11534" max="11534" width="11.28515625" customWidth="1"/>
    <col min="11536" max="11537" width="0" hidden="1" customWidth="1"/>
    <col min="11777" max="11777" width="28.7109375" customWidth="1"/>
    <col min="11778" max="11778" width="55" customWidth="1"/>
    <col min="11779" max="11779" width="11" customWidth="1"/>
    <col min="11783" max="11783" width="11" customWidth="1"/>
    <col min="11786" max="11786" width="11.28515625" customWidth="1"/>
    <col min="11788" max="11788" width="11" customWidth="1"/>
    <col min="11789" max="11789" width="12" customWidth="1"/>
    <col min="11790" max="11790" width="11.28515625" customWidth="1"/>
    <col min="11792" max="11793" width="0" hidden="1" customWidth="1"/>
    <col min="12033" max="12033" width="28.7109375" customWidth="1"/>
    <col min="12034" max="12034" width="55" customWidth="1"/>
    <col min="12035" max="12035" width="11" customWidth="1"/>
    <col min="12039" max="12039" width="11" customWidth="1"/>
    <col min="12042" max="12042" width="11.28515625" customWidth="1"/>
    <col min="12044" max="12044" width="11" customWidth="1"/>
    <col min="12045" max="12045" width="12" customWidth="1"/>
    <col min="12046" max="12046" width="11.28515625" customWidth="1"/>
    <col min="12048" max="12049" width="0" hidden="1" customWidth="1"/>
    <col min="12289" max="12289" width="28.7109375" customWidth="1"/>
    <col min="12290" max="12290" width="55" customWidth="1"/>
    <col min="12291" max="12291" width="11" customWidth="1"/>
    <col min="12295" max="12295" width="11" customWidth="1"/>
    <col min="12298" max="12298" width="11.28515625" customWidth="1"/>
    <col min="12300" max="12300" width="11" customWidth="1"/>
    <col min="12301" max="12301" width="12" customWidth="1"/>
    <col min="12302" max="12302" width="11.28515625" customWidth="1"/>
    <col min="12304" max="12305" width="0" hidden="1" customWidth="1"/>
    <col min="12545" max="12545" width="28.7109375" customWidth="1"/>
    <col min="12546" max="12546" width="55" customWidth="1"/>
    <col min="12547" max="12547" width="11" customWidth="1"/>
    <col min="12551" max="12551" width="11" customWidth="1"/>
    <col min="12554" max="12554" width="11.28515625" customWidth="1"/>
    <col min="12556" max="12556" width="11" customWidth="1"/>
    <col min="12557" max="12557" width="12" customWidth="1"/>
    <col min="12558" max="12558" width="11.28515625" customWidth="1"/>
    <col min="12560" max="12561" width="0" hidden="1" customWidth="1"/>
    <col min="12801" max="12801" width="28.7109375" customWidth="1"/>
    <col min="12802" max="12802" width="55" customWidth="1"/>
    <col min="12803" max="12803" width="11" customWidth="1"/>
    <col min="12807" max="12807" width="11" customWidth="1"/>
    <col min="12810" max="12810" width="11.28515625" customWidth="1"/>
    <col min="12812" max="12812" width="11" customWidth="1"/>
    <col min="12813" max="12813" width="12" customWidth="1"/>
    <col min="12814" max="12814" width="11.28515625" customWidth="1"/>
    <col min="12816" max="12817" width="0" hidden="1" customWidth="1"/>
    <col min="13057" max="13057" width="28.7109375" customWidth="1"/>
    <col min="13058" max="13058" width="55" customWidth="1"/>
    <col min="13059" max="13059" width="11" customWidth="1"/>
    <col min="13063" max="13063" width="11" customWidth="1"/>
    <col min="13066" max="13066" width="11.28515625" customWidth="1"/>
    <col min="13068" max="13068" width="11" customWidth="1"/>
    <col min="13069" max="13069" width="12" customWidth="1"/>
    <col min="13070" max="13070" width="11.28515625" customWidth="1"/>
    <col min="13072" max="13073" width="0" hidden="1" customWidth="1"/>
    <col min="13313" max="13313" width="28.7109375" customWidth="1"/>
    <col min="13314" max="13314" width="55" customWidth="1"/>
    <col min="13315" max="13315" width="11" customWidth="1"/>
    <col min="13319" max="13319" width="11" customWidth="1"/>
    <col min="13322" max="13322" width="11.28515625" customWidth="1"/>
    <col min="13324" max="13324" width="11" customWidth="1"/>
    <col min="13325" max="13325" width="12" customWidth="1"/>
    <col min="13326" max="13326" width="11.28515625" customWidth="1"/>
    <col min="13328" max="13329" width="0" hidden="1" customWidth="1"/>
    <col min="13569" max="13569" width="28.7109375" customWidth="1"/>
    <col min="13570" max="13570" width="55" customWidth="1"/>
    <col min="13571" max="13571" width="11" customWidth="1"/>
    <col min="13575" max="13575" width="11" customWidth="1"/>
    <col min="13578" max="13578" width="11.28515625" customWidth="1"/>
    <col min="13580" max="13580" width="11" customWidth="1"/>
    <col min="13581" max="13581" width="12" customWidth="1"/>
    <col min="13582" max="13582" width="11.28515625" customWidth="1"/>
    <col min="13584" max="13585" width="0" hidden="1" customWidth="1"/>
    <col min="13825" max="13825" width="28.7109375" customWidth="1"/>
    <col min="13826" max="13826" width="55" customWidth="1"/>
    <col min="13827" max="13827" width="11" customWidth="1"/>
    <col min="13831" max="13831" width="11" customWidth="1"/>
    <col min="13834" max="13834" width="11.28515625" customWidth="1"/>
    <col min="13836" max="13836" width="11" customWidth="1"/>
    <col min="13837" max="13837" width="12" customWidth="1"/>
    <col min="13838" max="13838" width="11.28515625" customWidth="1"/>
    <col min="13840" max="13841" width="0" hidden="1" customWidth="1"/>
    <col min="14081" max="14081" width="28.7109375" customWidth="1"/>
    <col min="14082" max="14082" width="55" customWidth="1"/>
    <col min="14083" max="14083" width="11" customWidth="1"/>
    <col min="14087" max="14087" width="11" customWidth="1"/>
    <col min="14090" max="14090" width="11.28515625" customWidth="1"/>
    <col min="14092" max="14092" width="11" customWidth="1"/>
    <col min="14093" max="14093" width="12" customWidth="1"/>
    <col min="14094" max="14094" width="11.28515625" customWidth="1"/>
    <col min="14096" max="14097" width="0" hidden="1" customWidth="1"/>
    <col min="14337" max="14337" width="28.7109375" customWidth="1"/>
    <col min="14338" max="14338" width="55" customWidth="1"/>
    <col min="14339" max="14339" width="11" customWidth="1"/>
    <col min="14343" max="14343" width="11" customWidth="1"/>
    <col min="14346" max="14346" width="11.28515625" customWidth="1"/>
    <col min="14348" max="14348" width="11" customWidth="1"/>
    <col min="14349" max="14349" width="12" customWidth="1"/>
    <col min="14350" max="14350" width="11.28515625" customWidth="1"/>
    <col min="14352" max="14353" width="0" hidden="1" customWidth="1"/>
    <col min="14593" max="14593" width="28.7109375" customWidth="1"/>
    <col min="14594" max="14594" width="55" customWidth="1"/>
    <col min="14595" max="14595" width="11" customWidth="1"/>
    <col min="14599" max="14599" width="11" customWidth="1"/>
    <col min="14602" max="14602" width="11.28515625" customWidth="1"/>
    <col min="14604" max="14604" width="11" customWidth="1"/>
    <col min="14605" max="14605" width="12" customWidth="1"/>
    <col min="14606" max="14606" width="11.28515625" customWidth="1"/>
    <col min="14608" max="14609" width="0" hidden="1" customWidth="1"/>
    <col min="14849" max="14849" width="28.7109375" customWidth="1"/>
    <col min="14850" max="14850" width="55" customWidth="1"/>
    <col min="14851" max="14851" width="11" customWidth="1"/>
    <col min="14855" max="14855" width="11" customWidth="1"/>
    <col min="14858" max="14858" width="11.28515625" customWidth="1"/>
    <col min="14860" max="14860" width="11" customWidth="1"/>
    <col min="14861" max="14861" width="12" customWidth="1"/>
    <col min="14862" max="14862" width="11.28515625" customWidth="1"/>
    <col min="14864" max="14865" width="0" hidden="1" customWidth="1"/>
    <col min="15105" max="15105" width="28.7109375" customWidth="1"/>
    <col min="15106" max="15106" width="55" customWidth="1"/>
    <col min="15107" max="15107" width="11" customWidth="1"/>
    <col min="15111" max="15111" width="11" customWidth="1"/>
    <col min="15114" max="15114" width="11.28515625" customWidth="1"/>
    <col min="15116" max="15116" width="11" customWidth="1"/>
    <col min="15117" max="15117" width="12" customWidth="1"/>
    <col min="15118" max="15118" width="11.28515625" customWidth="1"/>
    <col min="15120" max="15121" width="0" hidden="1" customWidth="1"/>
    <col min="15361" max="15361" width="28.7109375" customWidth="1"/>
    <col min="15362" max="15362" width="55" customWidth="1"/>
    <col min="15363" max="15363" width="11" customWidth="1"/>
    <col min="15367" max="15367" width="11" customWidth="1"/>
    <col min="15370" max="15370" width="11.28515625" customWidth="1"/>
    <col min="15372" max="15372" width="11" customWidth="1"/>
    <col min="15373" max="15373" width="12" customWidth="1"/>
    <col min="15374" max="15374" width="11.28515625" customWidth="1"/>
    <col min="15376" max="15377" width="0" hidden="1" customWidth="1"/>
    <col min="15617" max="15617" width="28.7109375" customWidth="1"/>
    <col min="15618" max="15618" width="55" customWidth="1"/>
    <col min="15619" max="15619" width="11" customWidth="1"/>
    <col min="15623" max="15623" width="11" customWidth="1"/>
    <col min="15626" max="15626" width="11.28515625" customWidth="1"/>
    <col min="15628" max="15628" width="11" customWidth="1"/>
    <col min="15629" max="15629" width="12" customWidth="1"/>
    <col min="15630" max="15630" width="11.28515625" customWidth="1"/>
    <col min="15632" max="15633" width="0" hidden="1" customWidth="1"/>
    <col min="15873" max="15873" width="28.7109375" customWidth="1"/>
    <col min="15874" max="15874" width="55" customWidth="1"/>
    <col min="15875" max="15875" width="11" customWidth="1"/>
    <col min="15879" max="15879" width="11" customWidth="1"/>
    <col min="15882" max="15882" width="11.28515625" customWidth="1"/>
    <col min="15884" max="15884" width="11" customWidth="1"/>
    <col min="15885" max="15885" width="12" customWidth="1"/>
    <col min="15886" max="15886" width="11.28515625" customWidth="1"/>
    <col min="15888" max="15889" width="0" hidden="1" customWidth="1"/>
    <col min="16129" max="16129" width="28.7109375" customWidth="1"/>
    <col min="16130" max="16130" width="55" customWidth="1"/>
    <col min="16131" max="16131" width="11" customWidth="1"/>
    <col min="16135" max="16135" width="11" customWidth="1"/>
    <col min="16138" max="16138" width="11.28515625" customWidth="1"/>
    <col min="16140" max="16140" width="11" customWidth="1"/>
    <col min="16141" max="16141" width="12" customWidth="1"/>
    <col min="16142" max="16142" width="11.28515625" customWidth="1"/>
    <col min="16144" max="16145" width="0" hidden="1" customWidth="1"/>
  </cols>
  <sheetData>
    <row r="2" spans="1:15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8" x14ac:dyDescent="0.25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8" x14ac:dyDescent="0.25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8" x14ac:dyDescent="0.25">
      <c r="A7" s="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18" x14ac:dyDescent="0.25">
      <c r="A9" s="1"/>
      <c r="M9" s="5"/>
      <c r="N9" s="5"/>
      <c r="O9" s="5"/>
    </row>
    <row r="10" spans="1:15" ht="18" x14ac:dyDescent="0.25">
      <c r="A10" s="1"/>
      <c r="M10" s="5"/>
      <c r="N10" s="5"/>
      <c r="O10" s="5"/>
    </row>
    <row r="11" spans="1:15" ht="18" x14ac:dyDescent="0.25">
      <c r="A11" s="1"/>
      <c r="M11" s="5"/>
      <c r="N11" s="5"/>
      <c r="O11" s="5"/>
    </row>
    <row r="12" spans="1:15" ht="18" x14ac:dyDescent="0.25">
      <c r="A12" s="1"/>
      <c r="B12" s="6" t="s">
        <v>0</v>
      </c>
      <c r="C12" s="7"/>
      <c r="D12" s="8"/>
      <c r="E12" s="8"/>
      <c r="H12" s="9"/>
      <c r="I12" s="10" t="s">
        <v>1</v>
      </c>
      <c r="J12" s="10"/>
      <c r="K12" s="10"/>
      <c r="M12" s="5"/>
      <c r="N12" s="5"/>
      <c r="O12" s="5"/>
    </row>
    <row r="13" spans="1:15" ht="18" x14ac:dyDescent="0.25">
      <c r="A13" s="1"/>
      <c r="B13" s="11" t="s">
        <v>2</v>
      </c>
      <c r="C13" s="7"/>
      <c r="D13" s="8"/>
      <c r="E13" s="8"/>
      <c r="H13" s="9"/>
      <c r="I13" s="10" t="s">
        <v>3</v>
      </c>
      <c r="J13" s="10"/>
      <c r="K13" s="10"/>
      <c r="M13" s="5"/>
      <c r="N13" s="5"/>
      <c r="O13" s="5"/>
    </row>
    <row r="14" spans="1:15" ht="18" x14ac:dyDescent="0.25">
      <c r="A14" s="1"/>
      <c r="B14" s="12"/>
      <c r="C14" s="13"/>
      <c r="D14" s="8"/>
      <c r="E14" s="8"/>
      <c r="H14" s="9"/>
      <c r="L14" s="8"/>
      <c r="M14" s="5"/>
      <c r="N14" s="5"/>
      <c r="O14" s="5"/>
    </row>
    <row r="15" spans="1:15" ht="18" x14ac:dyDescent="0.25">
      <c r="A15" s="1"/>
      <c r="B15" s="14" t="s">
        <v>4</v>
      </c>
      <c r="C15" s="7"/>
      <c r="D15" s="8"/>
      <c r="E15" s="8"/>
      <c r="H15" s="9"/>
      <c r="I15" s="15" t="s">
        <v>5</v>
      </c>
      <c r="J15" s="15"/>
      <c r="K15" s="15"/>
      <c r="L15" s="16"/>
      <c r="M15" s="5"/>
      <c r="N15" s="5"/>
      <c r="O15" s="5"/>
    </row>
    <row r="16" spans="1:15" ht="18" x14ac:dyDescent="0.25">
      <c r="A16" s="1"/>
      <c r="B16" s="7"/>
      <c r="C16" s="7"/>
      <c r="D16" s="8"/>
      <c r="E16" s="8"/>
      <c r="F16" s="8"/>
      <c r="G16" s="8"/>
      <c r="H16" s="8"/>
      <c r="I16" s="8"/>
      <c r="J16" s="17"/>
      <c r="K16" s="18"/>
      <c r="L16" s="16"/>
      <c r="M16" s="5"/>
      <c r="N16" s="5"/>
      <c r="O16" s="5"/>
    </row>
    <row r="17" spans="1:15" ht="18" x14ac:dyDescent="0.25">
      <c r="A17" s="1"/>
      <c r="B17" s="19"/>
      <c r="C17" s="20"/>
      <c r="D17" s="8"/>
      <c r="E17" s="8"/>
      <c r="F17" s="8"/>
      <c r="G17" s="8"/>
      <c r="H17" s="9"/>
      <c r="M17" s="5"/>
      <c r="N17" s="5"/>
      <c r="O17" s="5"/>
    </row>
    <row r="18" spans="1:15" ht="18" x14ac:dyDescent="0.25">
      <c r="A18" s="1"/>
      <c r="B18" s="20"/>
      <c r="C18" s="8"/>
      <c r="D18" s="8"/>
      <c r="E18" s="8"/>
      <c r="F18" s="8"/>
      <c r="G18" s="8"/>
      <c r="H18" s="8"/>
      <c r="I18" s="8"/>
      <c r="J18" s="17"/>
      <c r="K18" s="17"/>
      <c r="L18" s="21"/>
      <c r="M18" s="5"/>
      <c r="N18" s="5"/>
      <c r="O18" s="5"/>
    </row>
    <row r="19" spans="1:15" ht="18" x14ac:dyDescent="0.25">
      <c r="A19" s="1"/>
      <c r="B19" s="20"/>
      <c r="C19" s="8"/>
      <c r="D19" s="8"/>
      <c r="E19" s="8"/>
      <c r="F19" s="8"/>
      <c r="G19" s="8"/>
      <c r="H19" s="8"/>
      <c r="I19" s="8"/>
      <c r="J19" s="17"/>
      <c r="K19" s="17"/>
      <c r="L19" s="21"/>
      <c r="M19" s="5"/>
      <c r="N19" s="5"/>
      <c r="O19" s="5"/>
    </row>
    <row r="20" spans="1:15" ht="34.5" x14ac:dyDescent="0.25">
      <c r="A20" s="1"/>
      <c r="B20" s="22" t="s">
        <v>6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5"/>
      <c r="N20" s="5"/>
      <c r="O20" s="5"/>
    </row>
    <row r="21" spans="1:15" ht="18.75" x14ac:dyDescent="0.25">
      <c r="A21" s="1"/>
      <c r="B21" s="23" t="s">
        <v>7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5"/>
      <c r="N21" s="5"/>
      <c r="O21" s="5"/>
    </row>
    <row r="22" spans="1:15" ht="18.75" x14ac:dyDescent="0.25">
      <c r="A22" s="1"/>
      <c r="B22" s="23" t="s">
        <v>8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5"/>
      <c r="N22" s="5"/>
      <c r="O22" s="5"/>
    </row>
    <row r="23" spans="1:15" ht="18.75" x14ac:dyDescent="0.3">
      <c r="A23" s="1"/>
      <c r="B23" s="24"/>
      <c r="C23" s="24"/>
      <c r="D23" s="24"/>
      <c r="E23" s="24"/>
      <c r="F23" s="24"/>
      <c r="G23" s="24"/>
      <c r="H23" s="24"/>
      <c r="I23" s="24"/>
      <c r="J23" s="24"/>
      <c r="K23" s="24"/>
      <c r="M23" s="5"/>
      <c r="N23" s="5"/>
      <c r="O23" s="5"/>
    </row>
    <row r="24" spans="1:15" ht="18" x14ac:dyDescent="0.25">
      <c r="A24" s="1"/>
      <c r="M24" s="5"/>
      <c r="N24" s="5"/>
      <c r="O24" s="5"/>
    </row>
    <row r="25" spans="1:15" ht="18" x14ac:dyDescent="0.25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ht="18" x14ac:dyDescent="0.25">
      <c r="A26" s="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ht="18" x14ac:dyDescent="0.25">
      <c r="A27" s="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ht="18" x14ac:dyDescent="0.25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ht="18" x14ac:dyDescent="0.25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ht="18" x14ac:dyDescent="0.25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ht="18" x14ac:dyDescent="0.25">
      <c r="A31" s="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ht="18" x14ac:dyDescent="0.25">
      <c r="A32" s="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ht="18" x14ac:dyDescent="0.25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ht="18" x14ac:dyDescent="0.25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ht="18" x14ac:dyDescent="0.25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ht="18" x14ac:dyDescent="0.25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t="18" x14ac:dyDescent="0.25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ht="18" x14ac:dyDescent="0.25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18" x14ac:dyDescent="0.25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18" x14ac:dyDescent="0.25">
      <c r="A40" s="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t="18" x14ac:dyDescent="0.25">
      <c r="A41" s="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ht="18" x14ac:dyDescent="0.25">
      <c r="A42" s="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ht="18" x14ac:dyDescent="0.25">
      <c r="A43" s="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ht="18" x14ac:dyDescent="0.25">
      <c r="A44" s="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ht="18" x14ac:dyDescent="0.25">
      <c r="A45" s="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ht="18" x14ac:dyDescent="0.25">
      <c r="A46" s="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ht="18" x14ac:dyDescent="0.25">
      <c r="A47" s="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ht="18" x14ac:dyDescent="0.25">
      <c r="A48" s="1"/>
      <c r="B48" s="2" t="s">
        <v>9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7" x14ac:dyDescent="0.25">
      <c r="A49" s="1"/>
      <c r="B49" s="25" t="s">
        <v>10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</row>
    <row r="50" spans="1:17" x14ac:dyDescent="0.25">
      <c r="A50" s="1"/>
    </row>
    <row r="51" spans="1:17" ht="25.5" x14ac:dyDescent="0.25">
      <c r="A51" s="26" t="s">
        <v>11</v>
      </c>
      <c r="B51" s="27" t="s">
        <v>12</v>
      </c>
      <c r="C51" s="27" t="s">
        <v>13</v>
      </c>
      <c r="D51" s="28" t="s">
        <v>14</v>
      </c>
      <c r="E51" s="28" t="s">
        <v>15</v>
      </c>
      <c r="F51" s="28" t="s">
        <v>16</v>
      </c>
      <c r="G51" s="28" t="s">
        <v>17</v>
      </c>
      <c r="H51" s="28" t="s">
        <v>18</v>
      </c>
      <c r="I51" s="28" t="s">
        <v>19</v>
      </c>
      <c r="J51" s="28" t="s">
        <v>20</v>
      </c>
      <c r="K51" s="28" t="s">
        <v>21</v>
      </c>
      <c r="L51" s="28" t="s">
        <v>22</v>
      </c>
      <c r="M51" s="28" t="s">
        <v>23</v>
      </c>
      <c r="N51" s="28" t="s">
        <v>24</v>
      </c>
      <c r="O51" s="28" t="s">
        <v>25</v>
      </c>
    </row>
    <row r="52" spans="1:17" ht="15.75" x14ac:dyDescent="0.25">
      <c r="A52" s="29"/>
      <c r="B52" s="30" t="s">
        <v>26</v>
      </c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</row>
    <row r="53" spans="1:17" ht="15.75" x14ac:dyDescent="0.25">
      <c r="A53" s="31"/>
      <c r="B53" s="30" t="s">
        <v>27</v>
      </c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</row>
    <row r="54" spans="1:17" ht="39" x14ac:dyDescent="0.25">
      <c r="A54" s="32" t="s">
        <v>28</v>
      </c>
      <c r="B54" s="33" t="s">
        <v>29</v>
      </c>
      <c r="C54" s="34">
        <v>100</v>
      </c>
      <c r="D54" s="35">
        <v>1.0620000000000001</v>
      </c>
      <c r="E54" s="35">
        <v>0.17200000000000001</v>
      </c>
      <c r="F54" s="35">
        <v>8.5200000000000014</v>
      </c>
      <c r="G54" s="35">
        <v>39.900000000000006</v>
      </c>
      <c r="H54" s="35">
        <v>5.2000000000000005E-2</v>
      </c>
      <c r="I54" s="35">
        <v>4.375</v>
      </c>
      <c r="J54" s="35">
        <v>0</v>
      </c>
      <c r="K54" s="35">
        <v>0.34500000000000003</v>
      </c>
      <c r="L54" s="35">
        <v>23.992000000000001</v>
      </c>
      <c r="M54" s="35">
        <v>44.527999999999999</v>
      </c>
      <c r="N54" s="35">
        <v>30.385000000000005</v>
      </c>
      <c r="O54" s="35">
        <v>1.0650000000000002</v>
      </c>
    </row>
    <row r="55" spans="1:17" ht="36.75" x14ac:dyDescent="0.25">
      <c r="A55" s="36" t="s">
        <v>30</v>
      </c>
      <c r="B55" s="37" t="s">
        <v>31</v>
      </c>
      <c r="C55" s="38">
        <v>100</v>
      </c>
      <c r="D55" s="39">
        <v>11.277777777777779</v>
      </c>
      <c r="E55" s="39">
        <v>16.71</v>
      </c>
      <c r="F55" s="39">
        <v>9</v>
      </c>
      <c r="G55" s="39">
        <v>221.73913043478262</v>
      </c>
      <c r="H55" s="39">
        <v>0.15217391304347827</v>
      </c>
      <c r="I55" s="39">
        <v>0.21739130434782608</v>
      </c>
      <c r="J55" s="39">
        <v>3.0434782608695623</v>
      </c>
      <c r="K55" s="39">
        <v>2.5217391304347823</v>
      </c>
      <c r="L55" s="39">
        <v>14.978260869565219</v>
      </c>
      <c r="M55" s="39">
        <v>116.21739130434783</v>
      </c>
      <c r="N55" s="39">
        <v>17.869565217391308</v>
      </c>
      <c r="O55" s="39">
        <v>1.8913043478260869</v>
      </c>
    </row>
    <row r="56" spans="1:17" ht="36.75" x14ac:dyDescent="0.25">
      <c r="A56" s="36" t="s">
        <v>32</v>
      </c>
      <c r="B56" s="37" t="s">
        <v>33</v>
      </c>
      <c r="C56" s="38" t="s">
        <v>34</v>
      </c>
      <c r="D56" s="39">
        <v>6.8313999999999995</v>
      </c>
      <c r="E56" s="39">
        <v>4.4328000000000003</v>
      </c>
      <c r="F56" s="39">
        <v>38.374000000000002</v>
      </c>
      <c r="G56" s="39">
        <v>220.56</v>
      </c>
      <c r="H56" s="39">
        <v>6.8400000000000002E-2</v>
      </c>
      <c r="I56" s="39">
        <v>0</v>
      </c>
      <c r="J56" s="39">
        <v>20</v>
      </c>
      <c r="K56" s="39">
        <v>0.97700000000000009</v>
      </c>
      <c r="L56" s="39">
        <v>14.629799999999999</v>
      </c>
      <c r="M56" s="39">
        <v>46.101299999999995</v>
      </c>
      <c r="N56" s="39">
        <v>10.3428</v>
      </c>
      <c r="O56" s="39">
        <v>1.0324</v>
      </c>
    </row>
    <row r="57" spans="1:17" ht="36.75" x14ac:dyDescent="0.25">
      <c r="A57" s="36" t="s">
        <v>35</v>
      </c>
      <c r="B57" s="33" t="s">
        <v>36</v>
      </c>
      <c r="C57" s="40">
        <v>200</v>
      </c>
      <c r="D57" s="41">
        <v>0.66200000000000003</v>
      </c>
      <c r="E57" s="41">
        <v>9.0000000000000011E-2</v>
      </c>
      <c r="F57" s="41">
        <v>22.03</v>
      </c>
      <c r="G57" s="41">
        <v>92.9</v>
      </c>
      <c r="H57" s="41">
        <v>1.6E-2</v>
      </c>
      <c r="I57" s="41">
        <v>0.72599999999999998</v>
      </c>
      <c r="J57" s="41">
        <v>0</v>
      </c>
      <c r="K57" s="41">
        <v>0.50800000000000001</v>
      </c>
      <c r="L57" s="41">
        <v>32.480000000000004</v>
      </c>
      <c r="M57" s="41">
        <v>23.44</v>
      </c>
      <c r="N57" s="41">
        <v>17.46</v>
      </c>
      <c r="O57" s="41">
        <v>0.69800000000000006</v>
      </c>
    </row>
    <row r="58" spans="1:17" ht="36" x14ac:dyDescent="0.25">
      <c r="A58" s="42" t="s">
        <v>37</v>
      </c>
      <c r="B58" s="37" t="s">
        <v>38</v>
      </c>
      <c r="C58" s="43">
        <v>30</v>
      </c>
      <c r="D58" s="44">
        <v>2.2799999999999998</v>
      </c>
      <c r="E58" s="44">
        <v>0.23999999999999996</v>
      </c>
      <c r="F58" s="44">
        <v>14.759999999999998</v>
      </c>
      <c r="G58" s="45">
        <v>70.5</v>
      </c>
      <c r="H58" s="44">
        <v>3.3000000000000002E-2</v>
      </c>
      <c r="I58" s="46">
        <v>0</v>
      </c>
      <c r="J58" s="46">
        <v>0</v>
      </c>
      <c r="K58" s="44">
        <v>0.33</v>
      </c>
      <c r="L58" s="44">
        <v>6</v>
      </c>
      <c r="M58" s="44">
        <v>19.5</v>
      </c>
      <c r="N58" s="44">
        <v>4.1999999999999993</v>
      </c>
      <c r="O58" s="44">
        <v>0.33</v>
      </c>
    </row>
    <row r="59" spans="1:17" ht="36" x14ac:dyDescent="0.25">
      <c r="A59" s="42" t="s">
        <v>39</v>
      </c>
      <c r="B59" s="37" t="s">
        <v>40</v>
      </c>
      <c r="C59" s="43">
        <v>35</v>
      </c>
      <c r="D59" s="39">
        <v>2.3100000000000005</v>
      </c>
      <c r="E59" s="39">
        <v>0.42</v>
      </c>
      <c r="F59" s="39">
        <v>13.860000000000001</v>
      </c>
      <c r="G59" s="39">
        <v>69.3</v>
      </c>
      <c r="H59" s="39">
        <v>5.9500000000000004E-2</v>
      </c>
      <c r="I59" s="39">
        <v>0</v>
      </c>
      <c r="J59" s="39">
        <v>0</v>
      </c>
      <c r="K59" s="39">
        <v>0.49</v>
      </c>
      <c r="L59" s="39">
        <v>10.150000000000002</v>
      </c>
      <c r="M59" s="39">
        <v>52.5</v>
      </c>
      <c r="N59" s="39">
        <v>16.45</v>
      </c>
      <c r="O59" s="39">
        <v>1.365</v>
      </c>
    </row>
    <row r="60" spans="1:17" ht="15.75" x14ac:dyDescent="0.25">
      <c r="A60" s="47"/>
      <c r="B60" s="48" t="s">
        <v>41</v>
      </c>
      <c r="C60" s="49">
        <v>650</v>
      </c>
      <c r="D60" s="50">
        <f>D55+D56+D58+D59</f>
        <v>22.699177777777777</v>
      </c>
      <c r="E60" s="50">
        <f>E54+E55+E56+E57+E58+E59</f>
        <v>22.064800000000002</v>
      </c>
      <c r="F60" s="50">
        <f>F55+F56+F57+F58+F59</f>
        <v>98.023999999999987</v>
      </c>
      <c r="G60" s="50">
        <f>G55+G56+G57+G58+G59</f>
        <v>674.99913043478261</v>
      </c>
      <c r="H60" s="50">
        <f t="shared" ref="H60:O60" si="0">H54+H55+H56+H58+H59</f>
        <v>0.36507391304347825</v>
      </c>
      <c r="I60" s="50">
        <f t="shared" si="0"/>
        <v>4.5923913043478262</v>
      </c>
      <c r="J60" s="50">
        <f t="shared" si="0"/>
        <v>23.043478260869563</v>
      </c>
      <c r="K60" s="50">
        <f t="shared" si="0"/>
        <v>4.6637391304347826</v>
      </c>
      <c r="L60" s="50">
        <f t="shared" si="0"/>
        <v>69.750060869565232</v>
      </c>
      <c r="M60" s="50">
        <f t="shared" si="0"/>
        <v>278.84669130434781</v>
      </c>
      <c r="N60" s="50">
        <f t="shared" si="0"/>
        <v>79.247365217391319</v>
      </c>
      <c r="O60" s="50">
        <f t="shared" si="0"/>
        <v>5.6837043478260876</v>
      </c>
      <c r="P60" s="50">
        <f>P54+P55+P56+P57+P58+P59</f>
        <v>0</v>
      </c>
      <c r="Q60" s="50">
        <f>Q54+Q55+Q56+Q57+Q58+Q59</f>
        <v>0</v>
      </c>
    </row>
    <row r="61" spans="1:17" ht="15.75" x14ac:dyDescent="0.2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</row>
    <row r="62" spans="1:17" ht="15.75" x14ac:dyDescent="0.25">
      <c r="A62" s="29"/>
      <c r="B62" s="30" t="s">
        <v>42</v>
      </c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</row>
    <row r="63" spans="1:17" ht="36" x14ac:dyDescent="0.25">
      <c r="A63" s="42" t="s">
        <v>43</v>
      </c>
      <c r="B63" s="37" t="s">
        <v>44</v>
      </c>
      <c r="C63" s="53" t="s">
        <v>45</v>
      </c>
      <c r="D63" s="39">
        <v>2.63</v>
      </c>
      <c r="E63" s="39">
        <v>2.66</v>
      </c>
      <c r="F63" s="39">
        <v>0</v>
      </c>
      <c r="G63" s="39">
        <v>34.333333333333336</v>
      </c>
      <c r="H63" s="39">
        <v>3.3333333333333335E-3</v>
      </c>
      <c r="I63" s="39">
        <v>6.9999999999999993E-2</v>
      </c>
      <c r="J63" s="39">
        <v>21</v>
      </c>
      <c r="K63" s="39">
        <v>0.04</v>
      </c>
      <c r="L63" s="39">
        <v>100</v>
      </c>
      <c r="M63" s="39">
        <v>60</v>
      </c>
      <c r="N63" s="39">
        <v>5.5</v>
      </c>
      <c r="O63" s="39">
        <v>6.9999999999999993E-2</v>
      </c>
    </row>
    <row r="64" spans="1:17" ht="36" x14ac:dyDescent="0.25">
      <c r="A64" s="42" t="s">
        <v>46</v>
      </c>
      <c r="B64" s="37" t="s">
        <v>47</v>
      </c>
      <c r="C64" s="43" t="s">
        <v>48</v>
      </c>
      <c r="D64" s="39">
        <v>10.45</v>
      </c>
      <c r="E64" s="39">
        <v>11.71</v>
      </c>
      <c r="F64" s="39">
        <v>22.89</v>
      </c>
      <c r="G64" s="39">
        <v>221</v>
      </c>
      <c r="H64" s="39">
        <v>0.03</v>
      </c>
      <c r="I64" s="39">
        <v>0.92</v>
      </c>
      <c r="J64" s="54"/>
      <c r="K64" s="39">
        <v>2.61</v>
      </c>
      <c r="L64" s="39">
        <v>21.81</v>
      </c>
      <c r="M64" s="39">
        <v>154.15</v>
      </c>
      <c r="N64" s="39">
        <v>22.03</v>
      </c>
      <c r="O64" s="39">
        <v>3.06</v>
      </c>
    </row>
    <row r="65" spans="1:17" ht="36.75" x14ac:dyDescent="0.25">
      <c r="A65" s="36" t="s">
        <v>49</v>
      </c>
      <c r="B65" s="37" t="s">
        <v>50</v>
      </c>
      <c r="C65" s="38" t="s">
        <v>51</v>
      </c>
      <c r="D65" s="39">
        <v>5.5479520958083999</v>
      </c>
      <c r="E65" s="39">
        <v>6.9306586826347303</v>
      </c>
      <c r="F65" s="39">
        <v>37.714922155688598</v>
      </c>
      <c r="G65" s="39">
        <v>276.56047904191621</v>
      </c>
      <c r="H65" s="39">
        <v>0.252</v>
      </c>
      <c r="I65" s="39">
        <v>0</v>
      </c>
      <c r="J65" s="39">
        <v>11.976047904191617</v>
      </c>
      <c r="K65" s="39">
        <v>0.5009341317365269</v>
      </c>
      <c r="L65" s="39">
        <v>29.506562874251497</v>
      </c>
      <c r="M65" s="39">
        <v>249.71820359281438</v>
      </c>
      <c r="N65" s="39">
        <v>168.624</v>
      </c>
      <c r="O65" s="39">
        <v>5.6579880239520968</v>
      </c>
    </row>
    <row r="66" spans="1:17" ht="36" x14ac:dyDescent="0.25">
      <c r="A66" s="42" t="s">
        <v>52</v>
      </c>
      <c r="B66" s="37" t="s">
        <v>53</v>
      </c>
      <c r="C66" s="43" t="s">
        <v>54</v>
      </c>
      <c r="D66" s="39">
        <v>0.13</v>
      </c>
      <c r="E66" s="39">
        <v>0.02</v>
      </c>
      <c r="F66" s="39">
        <v>10.199999999999999</v>
      </c>
      <c r="G66" s="39">
        <v>42</v>
      </c>
      <c r="H66" s="39"/>
      <c r="I66" s="39">
        <v>2.83</v>
      </c>
      <c r="J66" s="39"/>
      <c r="K66" s="39">
        <v>0.01</v>
      </c>
      <c r="L66" s="39">
        <v>14.05</v>
      </c>
      <c r="M66" s="39">
        <v>4.4000000000000004</v>
      </c>
      <c r="N66" s="39">
        <v>2.4</v>
      </c>
      <c r="O66" s="39">
        <v>0.34</v>
      </c>
    </row>
    <row r="67" spans="1:17" ht="36" x14ac:dyDescent="0.25">
      <c r="A67" s="42" t="s">
        <v>37</v>
      </c>
      <c r="B67" s="33" t="s">
        <v>38</v>
      </c>
      <c r="C67" s="43">
        <v>20</v>
      </c>
      <c r="D67" s="44">
        <v>1.5199999999999998</v>
      </c>
      <c r="E67" s="44">
        <v>0.15999999999999998</v>
      </c>
      <c r="F67" s="44">
        <v>9.8399999999999981</v>
      </c>
      <c r="G67" s="45">
        <v>47</v>
      </c>
      <c r="H67" s="44">
        <v>2.2000000000000002E-2</v>
      </c>
      <c r="I67" s="46">
        <v>0</v>
      </c>
      <c r="J67" s="46">
        <v>0</v>
      </c>
      <c r="K67" s="44">
        <v>0.22</v>
      </c>
      <c r="L67" s="44">
        <v>4</v>
      </c>
      <c r="M67" s="44">
        <v>13</v>
      </c>
      <c r="N67" s="44">
        <v>2.7999999999999994</v>
      </c>
      <c r="O67" s="44">
        <v>0.22</v>
      </c>
    </row>
    <row r="68" spans="1:17" ht="36" x14ac:dyDescent="0.25">
      <c r="A68" s="42" t="s">
        <v>39</v>
      </c>
      <c r="B68" s="33" t="s">
        <v>40</v>
      </c>
      <c r="C68" s="55">
        <v>40</v>
      </c>
      <c r="D68" s="41">
        <v>2.64</v>
      </c>
      <c r="E68" s="41">
        <v>0.48</v>
      </c>
      <c r="F68" s="41">
        <v>15.840000000000002</v>
      </c>
      <c r="G68" s="41">
        <v>79.2</v>
      </c>
      <c r="H68" s="41">
        <v>6.8000000000000005E-2</v>
      </c>
      <c r="I68" s="41">
        <v>0</v>
      </c>
      <c r="J68" s="41">
        <v>0</v>
      </c>
      <c r="K68" s="41">
        <v>0.55999999999999994</v>
      </c>
      <c r="L68" s="41">
        <v>11.600000000000001</v>
      </c>
      <c r="M68" s="41">
        <v>60</v>
      </c>
      <c r="N68" s="41">
        <v>18.8</v>
      </c>
      <c r="O68" s="41">
        <v>1.56</v>
      </c>
    </row>
    <row r="69" spans="1:17" ht="15.75" x14ac:dyDescent="0.25">
      <c r="A69" s="47"/>
      <c r="B69" s="48" t="s">
        <v>41</v>
      </c>
      <c r="C69" s="49">
        <v>553</v>
      </c>
      <c r="D69" s="50">
        <f>SUM(D63:D68)</f>
        <v>22.917952095808396</v>
      </c>
      <c r="E69" s="50">
        <f t="shared" ref="E69:O69" si="1">SUM(E63:E68)</f>
        <v>21.960658682634733</v>
      </c>
      <c r="F69" s="50">
        <f t="shared" si="1"/>
        <v>96.484922155688608</v>
      </c>
      <c r="G69" s="50">
        <f t="shared" si="1"/>
        <v>700.09381237524963</v>
      </c>
      <c r="H69" s="50">
        <f t="shared" si="1"/>
        <v>0.37533333333333335</v>
      </c>
      <c r="I69" s="50">
        <f t="shared" si="1"/>
        <v>3.8200000000000003</v>
      </c>
      <c r="J69" s="50">
        <f t="shared" si="1"/>
        <v>32.976047904191617</v>
      </c>
      <c r="K69" s="50">
        <f t="shared" si="1"/>
        <v>3.940934131736527</v>
      </c>
      <c r="L69" s="50">
        <f t="shared" si="1"/>
        <v>180.96656287425151</v>
      </c>
      <c r="M69" s="50">
        <f t="shared" si="1"/>
        <v>541.26820359281442</v>
      </c>
      <c r="N69" s="50">
        <f t="shared" si="1"/>
        <v>220.15400000000002</v>
      </c>
      <c r="O69" s="50">
        <f t="shared" si="1"/>
        <v>10.907988023952097</v>
      </c>
      <c r="P69" s="56">
        <v>0.25</v>
      </c>
      <c r="Q69" s="57">
        <v>0.25</v>
      </c>
    </row>
    <row r="70" spans="1:17" ht="15.75" customHeight="1" x14ac:dyDescent="0.25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</row>
    <row r="71" spans="1:17" ht="15.75" x14ac:dyDescent="0.25">
      <c r="A71" s="29"/>
      <c r="B71" s="30" t="s">
        <v>55</v>
      </c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</row>
    <row r="72" spans="1:17" ht="33.75" x14ac:dyDescent="0.25">
      <c r="A72" s="59" t="s">
        <v>56</v>
      </c>
      <c r="B72" s="60" t="s">
        <v>57</v>
      </c>
      <c r="C72" s="34">
        <v>100</v>
      </c>
      <c r="D72" s="35">
        <v>1.403</v>
      </c>
      <c r="E72" s="35">
        <v>10.040000000000001</v>
      </c>
      <c r="F72" s="35">
        <v>7.2900000000000009</v>
      </c>
      <c r="G72" s="35">
        <v>125.10000000000001</v>
      </c>
      <c r="H72" s="35">
        <v>4.4000000000000004E-2</v>
      </c>
      <c r="I72" s="35">
        <v>9.6319999999999997</v>
      </c>
      <c r="J72" s="35">
        <v>0</v>
      </c>
      <c r="K72" s="35">
        <v>4.5</v>
      </c>
      <c r="L72" s="35">
        <v>31.235000000000003</v>
      </c>
      <c r="M72" s="35">
        <v>43.27</v>
      </c>
      <c r="N72" s="35">
        <v>19.529</v>
      </c>
      <c r="O72" s="35">
        <v>0.82799999999999996</v>
      </c>
    </row>
    <row r="73" spans="1:17" ht="36" x14ac:dyDescent="0.25">
      <c r="A73" s="42" t="s">
        <v>58</v>
      </c>
      <c r="B73" s="37" t="s">
        <v>59</v>
      </c>
      <c r="C73" s="40" t="s">
        <v>60</v>
      </c>
      <c r="D73" s="41">
        <v>12.0024</v>
      </c>
      <c r="E73" s="41">
        <v>10.0406</v>
      </c>
      <c r="F73" s="41">
        <v>13.76036</v>
      </c>
      <c r="G73" s="41">
        <v>195.1</v>
      </c>
      <c r="H73" s="41">
        <v>0.10400000000000001</v>
      </c>
      <c r="I73" s="41">
        <v>3.0350000000000001</v>
      </c>
      <c r="J73" s="41">
        <v>64.92</v>
      </c>
      <c r="K73" s="41">
        <v>1.702</v>
      </c>
      <c r="L73" s="41">
        <v>47.545999999999999</v>
      </c>
      <c r="M73" s="41">
        <v>162.00800000000001</v>
      </c>
      <c r="N73" s="41">
        <v>24.734000000000002</v>
      </c>
      <c r="O73" s="41">
        <v>1.6456</v>
      </c>
    </row>
    <row r="74" spans="1:17" ht="24.75" x14ac:dyDescent="0.25">
      <c r="A74" s="36" t="s">
        <v>61</v>
      </c>
      <c r="B74" s="33" t="s">
        <v>62</v>
      </c>
      <c r="C74" s="40">
        <v>180</v>
      </c>
      <c r="D74" s="41">
        <v>5.4450000000000003</v>
      </c>
      <c r="E74" s="41">
        <v>11.45</v>
      </c>
      <c r="F74" s="41">
        <v>44.12</v>
      </c>
      <c r="G74" s="41">
        <v>262.64</v>
      </c>
      <c r="H74" s="41">
        <v>3.0600000000000002E-2</v>
      </c>
      <c r="I74" s="41">
        <v>0</v>
      </c>
      <c r="J74" s="41">
        <v>0</v>
      </c>
      <c r="K74" s="41">
        <v>0.33839999999999998</v>
      </c>
      <c r="L74" s="41">
        <v>1.6379999999999999</v>
      </c>
      <c r="M74" s="41">
        <v>73.134</v>
      </c>
      <c r="N74" s="41">
        <v>19.602</v>
      </c>
      <c r="O74" s="41">
        <v>0.63179999999999992</v>
      </c>
    </row>
    <row r="75" spans="1:17" ht="36.75" x14ac:dyDescent="0.25">
      <c r="A75" s="36" t="s">
        <v>63</v>
      </c>
      <c r="B75" s="33" t="s">
        <v>64</v>
      </c>
      <c r="C75" s="40" t="s">
        <v>65</v>
      </c>
      <c r="D75" s="41">
        <v>7.0000000000000007E-2</v>
      </c>
      <c r="E75" s="41">
        <v>0.02</v>
      </c>
      <c r="F75" s="41">
        <v>10</v>
      </c>
      <c r="G75" s="41">
        <v>40</v>
      </c>
      <c r="H75" s="41"/>
      <c r="I75" s="41">
        <v>0.03</v>
      </c>
      <c r="J75" s="41"/>
      <c r="K75" s="41"/>
      <c r="L75" s="41">
        <v>10.95</v>
      </c>
      <c r="M75" s="41">
        <v>2.8</v>
      </c>
      <c r="N75" s="41">
        <v>1.4</v>
      </c>
      <c r="O75" s="41">
        <v>0.26</v>
      </c>
    </row>
    <row r="76" spans="1:17" ht="36" x14ac:dyDescent="0.25">
      <c r="A76" s="42" t="s">
        <v>39</v>
      </c>
      <c r="B76" s="33" t="s">
        <v>40</v>
      </c>
      <c r="C76" s="55">
        <v>40</v>
      </c>
      <c r="D76" s="41">
        <v>2.64</v>
      </c>
      <c r="E76" s="41">
        <v>0.48</v>
      </c>
      <c r="F76" s="41">
        <v>15.840000000000002</v>
      </c>
      <c r="G76" s="41">
        <v>79.2</v>
      </c>
      <c r="H76" s="41">
        <v>6.8000000000000005E-2</v>
      </c>
      <c r="I76" s="41">
        <v>0</v>
      </c>
      <c r="J76" s="41">
        <v>0</v>
      </c>
      <c r="K76" s="41">
        <v>0.55999999999999994</v>
      </c>
      <c r="L76" s="41">
        <v>11.600000000000001</v>
      </c>
      <c r="M76" s="41">
        <v>60</v>
      </c>
      <c r="N76" s="41">
        <v>18.8</v>
      </c>
      <c r="O76" s="41">
        <v>1.56</v>
      </c>
    </row>
    <row r="77" spans="1:17" ht="15.75" x14ac:dyDescent="0.25">
      <c r="A77" s="47"/>
      <c r="B77" s="48" t="s">
        <v>41</v>
      </c>
      <c r="C77" s="49">
        <v>650</v>
      </c>
      <c r="D77" s="50">
        <f>SUM(D72:D76)</f>
        <v>21.560400000000001</v>
      </c>
      <c r="E77" s="50">
        <v>24.13</v>
      </c>
      <c r="F77" s="50">
        <f t="shared" ref="F77:O77" si="2">SUM(F72:F76)</f>
        <v>91.010360000000006</v>
      </c>
      <c r="G77" s="50">
        <f t="shared" si="2"/>
        <v>702.04</v>
      </c>
      <c r="H77" s="50">
        <f t="shared" si="2"/>
        <v>0.24660000000000004</v>
      </c>
      <c r="I77" s="50">
        <f t="shared" si="2"/>
        <v>12.696999999999999</v>
      </c>
      <c r="J77" s="50">
        <f t="shared" si="2"/>
        <v>64.92</v>
      </c>
      <c r="K77" s="50">
        <f t="shared" si="2"/>
        <v>7.1003999999999996</v>
      </c>
      <c r="L77" s="50">
        <f t="shared" si="2"/>
        <v>102.96900000000002</v>
      </c>
      <c r="M77" s="50">
        <f t="shared" si="2"/>
        <v>341.21200000000005</v>
      </c>
      <c r="N77" s="50">
        <f t="shared" si="2"/>
        <v>84.065000000000012</v>
      </c>
      <c r="O77" s="50">
        <f t="shared" si="2"/>
        <v>4.9253999999999998</v>
      </c>
      <c r="P77" s="56">
        <v>0.25</v>
      </c>
      <c r="Q77" s="57">
        <v>0.25</v>
      </c>
    </row>
    <row r="78" spans="1:17" ht="15.75" x14ac:dyDescent="0.25">
      <c r="A78" s="61"/>
      <c r="B78" s="62"/>
      <c r="C78" s="63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</row>
    <row r="79" spans="1:17" ht="15.75" x14ac:dyDescent="0.25">
      <c r="A79" s="29"/>
      <c r="B79" s="65" t="s">
        <v>66</v>
      </c>
      <c r="C79" s="66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8"/>
    </row>
    <row r="80" spans="1:17" ht="39" x14ac:dyDescent="0.25">
      <c r="A80" s="32" t="s">
        <v>67</v>
      </c>
      <c r="B80" s="69" t="s">
        <v>68</v>
      </c>
      <c r="C80" s="70">
        <v>100</v>
      </c>
      <c r="D80" s="71">
        <v>1.3120000000000001</v>
      </c>
      <c r="E80" s="71">
        <v>3.2490000000000006</v>
      </c>
      <c r="F80" s="71">
        <v>6.4660000000000002</v>
      </c>
      <c r="G80" s="71">
        <v>60.400000000000006</v>
      </c>
      <c r="H80" s="71">
        <v>2.2000000000000002E-2</v>
      </c>
      <c r="I80" s="71">
        <v>17.097999999999999</v>
      </c>
      <c r="J80" s="71">
        <v>0</v>
      </c>
      <c r="K80" s="71">
        <v>8.39</v>
      </c>
      <c r="L80" s="71">
        <v>24.971000000000004</v>
      </c>
      <c r="M80" s="71">
        <v>28.307000000000002</v>
      </c>
      <c r="N80" s="71">
        <v>15.091000000000001</v>
      </c>
      <c r="O80" s="71">
        <v>0.46600000000000003</v>
      </c>
    </row>
    <row r="81" spans="1:18" ht="36.75" x14ac:dyDescent="0.25">
      <c r="A81" s="36" t="s">
        <v>69</v>
      </c>
      <c r="B81" s="72" t="s">
        <v>70</v>
      </c>
      <c r="C81" s="73" t="s">
        <v>48</v>
      </c>
      <c r="D81" s="41">
        <v>9.15</v>
      </c>
      <c r="E81" s="74">
        <v>5.62</v>
      </c>
      <c r="F81" s="74">
        <v>7.8</v>
      </c>
      <c r="G81" s="41">
        <v>105</v>
      </c>
      <c r="H81" s="41">
        <v>0.05</v>
      </c>
      <c r="I81" s="74">
        <v>3.73</v>
      </c>
      <c r="J81" s="74">
        <v>5.82</v>
      </c>
      <c r="K81" s="74">
        <v>2.52</v>
      </c>
      <c r="L81" s="41">
        <v>39.07</v>
      </c>
      <c r="M81" s="41">
        <v>162.19</v>
      </c>
      <c r="N81" s="41">
        <v>48.53</v>
      </c>
      <c r="O81" s="41">
        <v>0.85</v>
      </c>
    </row>
    <row r="82" spans="1:18" ht="36.75" x14ac:dyDescent="0.25">
      <c r="A82" s="36" t="s">
        <v>71</v>
      </c>
      <c r="B82" s="33" t="s">
        <v>72</v>
      </c>
      <c r="C82" s="40" t="s">
        <v>51</v>
      </c>
      <c r="D82" s="41">
        <v>3.71</v>
      </c>
      <c r="E82" s="74">
        <v>7.95</v>
      </c>
      <c r="F82" s="74">
        <v>24.57</v>
      </c>
      <c r="G82" s="74">
        <v>184.5</v>
      </c>
      <c r="H82" s="41">
        <v>0.16740000000000002</v>
      </c>
      <c r="I82" s="41">
        <v>21.792599999999997</v>
      </c>
      <c r="J82" s="41">
        <v>12</v>
      </c>
      <c r="K82" s="41">
        <v>0.245</v>
      </c>
      <c r="L82" s="41">
        <v>45.09</v>
      </c>
      <c r="M82" s="41">
        <v>104.81</v>
      </c>
      <c r="N82" s="41">
        <v>33.299999999999997</v>
      </c>
      <c r="O82" s="41">
        <v>1.1599999999999999</v>
      </c>
    </row>
    <row r="83" spans="1:18" ht="36" x14ac:dyDescent="0.25">
      <c r="A83" s="42" t="s">
        <v>73</v>
      </c>
      <c r="B83" s="37" t="s">
        <v>74</v>
      </c>
      <c r="C83" s="38">
        <v>200</v>
      </c>
      <c r="D83" s="39">
        <v>0.16000000000000003</v>
      </c>
      <c r="E83" s="39">
        <v>0.16000000000000003</v>
      </c>
      <c r="F83" s="39">
        <v>13.91</v>
      </c>
      <c r="G83" s="39">
        <v>58.74</v>
      </c>
      <c r="H83" s="39">
        <v>1.2E-2</v>
      </c>
      <c r="I83" s="39">
        <v>0.9</v>
      </c>
      <c r="J83" s="39">
        <v>0</v>
      </c>
      <c r="K83" s="39">
        <v>8.0000000000000016E-2</v>
      </c>
      <c r="L83" s="39">
        <v>14.180000000000001</v>
      </c>
      <c r="M83" s="39">
        <v>4.4000000000000004</v>
      </c>
      <c r="N83" s="39">
        <v>5.1400000000000006</v>
      </c>
      <c r="O83" s="39">
        <v>0.95199999999999996</v>
      </c>
    </row>
    <row r="84" spans="1:18" ht="36" x14ac:dyDescent="0.25">
      <c r="A84" s="42" t="s">
        <v>37</v>
      </c>
      <c r="B84" s="33" t="s">
        <v>38</v>
      </c>
      <c r="C84" s="43">
        <v>30</v>
      </c>
      <c r="D84" s="44">
        <v>2.2799999999999998</v>
      </c>
      <c r="E84" s="44">
        <v>0.23999999999999996</v>
      </c>
      <c r="F84" s="44">
        <v>14.759999999999998</v>
      </c>
      <c r="G84" s="45">
        <v>70.5</v>
      </c>
      <c r="H84" s="44">
        <v>3.3000000000000002E-2</v>
      </c>
      <c r="I84" s="46">
        <v>0</v>
      </c>
      <c r="J84" s="46">
        <v>0</v>
      </c>
      <c r="K84" s="44">
        <v>0.33</v>
      </c>
      <c r="L84" s="44">
        <v>6</v>
      </c>
      <c r="M84" s="44">
        <v>19.5</v>
      </c>
      <c r="N84" s="44">
        <v>4.1999999999999993</v>
      </c>
      <c r="O84" s="44">
        <v>0.33</v>
      </c>
    </row>
    <row r="85" spans="1:18" ht="36" x14ac:dyDescent="0.25">
      <c r="A85" s="42" t="s">
        <v>39</v>
      </c>
      <c r="B85" s="33" t="s">
        <v>40</v>
      </c>
      <c r="C85" s="55">
        <v>25</v>
      </c>
      <c r="D85" s="41">
        <v>1.6500000000000001</v>
      </c>
      <c r="E85" s="41">
        <v>0.3</v>
      </c>
      <c r="F85" s="41">
        <v>9.9</v>
      </c>
      <c r="G85" s="41">
        <v>49.5</v>
      </c>
      <c r="H85" s="41">
        <v>4.2500000000000003E-2</v>
      </c>
      <c r="I85" s="41">
        <v>0</v>
      </c>
      <c r="J85" s="41">
        <v>0</v>
      </c>
      <c r="K85" s="41">
        <v>0.35</v>
      </c>
      <c r="L85" s="41">
        <v>7.2500000000000009</v>
      </c>
      <c r="M85" s="41">
        <v>37.5</v>
      </c>
      <c r="N85" s="41">
        <v>11.75</v>
      </c>
      <c r="O85" s="41">
        <v>0.97500000000000009</v>
      </c>
    </row>
    <row r="86" spans="1:18" ht="15.75" x14ac:dyDescent="0.25">
      <c r="A86" s="47"/>
      <c r="B86" s="48" t="s">
        <v>41</v>
      </c>
      <c r="C86" s="49">
        <v>638</v>
      </c>
      <c r="D86" s="50">
        <f>D80+D81+D82+D83+D84+D85</f>
        <v>18.262</v>
      </c>
      <c r="E86" s="50">
        <f t="shared" ref="E86:O86" si="3">E80+E81+E82+E83+E84+E85</f>
        <v>17.518999999999998</v>
      </c>
      <c r="F86" s="50">
        <f t="shared" si="3"/>
        <v>77.406000000000006</v>
      </c>
      <c r="G86" s="50">
        <f t="shared" si="3"/>
        <v>528.64</v>
      </c>
      <c r="H86" s="50">
        <f t="shared" si="3"/>
        <v>0.32689999999999997</v>
      </c>
      <c r="I86" s="50">
        <f t="shared" si="3"/>
        <v>43.520599999999995</v>
      </c>
      <c r="J86" s="50">
        <f t="shared" si="3"/>
        <v>17.82</v>
      </c>
      <c r="K86" s="50">
        <f t="shared" si="3"/>
        <v>11.914999999999999</v>
      </c>
      <c r="L86" s="50">
        <f t="shared" si="3"/>
        <v>136.56100000000001</v>
      </c>
      <c r="M86" s="50">
        <f t="shared" si="3"/>
        <v>356.70699999999999</v>
      </c>
      <c r="N86" s="50">
        <f t="shared" si="3"/>
        <v>118.011</v>
      </c>
      <c r="O86" s="50">
        <f t="shared" si="3"/>
        <v>4.7330000000000005</v>
      </c>
      <c r="P86" s="56">
        <v>0.2</v>
      </c>
      <c r="Q86" s="57">
        <v>0.2</v>
      </c>
    </row>
    <row r="87" spans="1:18" ht="15.75" x14ac:dyDescent="0.25">
      <c r="A87" s="61"/>
      <c r="B87" s="62"/>
      <c r="C87" s="63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</row>
    <row r="88" spans="1:18" x14ac:dyDescent="0.25">
      <c r="A88" s="75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R88"/>
    </row>
    <row r="89" spans="1:18" ht="15.75" x14ac:dyDescent="0.25">
      <c r="A89" s="29"/>
      <c r="B89" s="30" t="s">
        <v>75</v>
      </c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R89"/>
    </row>
    <row r="90" spans="1:18" ht="36.75" x14ac:dyDescent="0.25">
      <c r="A90" s="36" t="s">
        <v>76</v>
      </c>
      <c r="B90" s="33" t="s">
        <v>77</v>
      </c>
      <c r="C90" s="55">
        <v>100</v>
      </c>
      <c r="D90" s="41">
        <v>0.4</v>
      </c>
      <c r="E90" s="41">
        <v>0.4</v>
      </c>
      <c r="F90" s="41">
        <v>9.8000000000000007</v>
      </c>
      <c r="G90" s="41">
        <v>47</v>
      </c>
      <c r="H90" s="41">
        <v>0.03</v>
      </c>
      <c r="I90" s="41">
        <v>10</v>
      </c>
      <c r="J90" s="41"/>
      <c r="K90" s="41">
        <v>0.2</v>
      </c>
      <c r="L90" s="41">
        <v>16</v>
      </c>
      <c r="M90" s="41">
        <v>11</v>
      </c>
      <c r="N90" s="41">
        <v>9</v>
      </c>
      <c r="O90" s="41">
        <v>2.2000000000000002</v>
      </c>
      <c r="R90"/>
    </row>
    <row r="91" spans="1:18" ht="36.75" x14ac:dyDescent="0.25">
      <c r="A91" s="36" t="s">
        <v>78</v>
      </c>
      <c r="B91" s="33" t="s">
        <v>44</v>
      </c>
      <c r="C91" s="55">
        <v>10</v>
      </c>
      <c r="D91" s="41">
        <v>2.0299999999999998</v>
      </c>
      <c r="E91" s="41">
        <v>2.63</v>
      </c>
      <c r="F91" s="41">
        <v>0</v>
      </c>
      <c r="G91" s="41">
        <v>34.333333333333336</v>
      </c>
      <c r="H91" s="41">
        <v>3.3333333333333335E-3</v>
      </c>
      <c r="I91" s="41">
        <v>6.9999999999999993E-2</v>
      </c>
      <c r="J91" s="41">
        <v>21</v>
      </c>
      <c r="K91" s="41">
        <v>0.04</v>
      </c>
      <c r="L91" s="41">
        <v>100</v>
      </c>
      <c r="M91" s="41">
        <v>60</v>
      </c>
      <c r="N91" s="41">
        <v>5.5</v>
      </c>
      <c r="O91" s="41">
        <v>6.9999999999999993E-2</v>
      </c>
      <c r="R91"/>
    </row>
    <row r="92" spans="1:18" ht="36.75" x14ac:dyDescent="0.25">
      <c r="A92" s="36" t="s">
        <v>79</v>
      </c>
      <c r="B92" s="33" t="s">
        <v>80</v>
      </c>
      <c r="C92" s="73" t="s">
        <v>81</v>
      </c>
      <c r="D92" s="41">
        <v>16.486601941747601</v>
      </c>
      <c r="E92" s="76">
        <v>19.193106796116499</v>
      </c>
      <c r="F92" s="76">
        <v>54.002038834951499</v>
      </c>
      <c r="G92" s="77">
        <v>432.02912621359201</v>
      </c>
      <c r="H92" s="76">
        <v>0.1650485436893204</v>
      </c>
      <c r="I92" s="76">
        <v>0.37864077669902912</v>
      </c>
      <c r="J92" s="76">
        <v>41.067961165048544</v>
      </c>
      <c r="K92" s="78">
        <v>1.456310679611654E-3</v>
      </c>
      <c r="L92" s="76">
        <v>23.714563106796117</v>
      </c>
      <c r="M92" s="76">
        <v>124.50970873786406</v>
      </c>
      <c r="N92" s="76">
        <v>36.097087378640772</v>
      </c>
      <c r="O92" s="76">
        <v>0.94203883495145624</v>
      </c>
      <c r="R92"/>
    </row>
    <row r="93" spans="1:18" ht="36.75" x14ac:dyDescent="0.25">
      <c r="A93" s="36" t="s">
        <v>63</v>
      </c>
      <c r="B93" s="33" t="s">
        <v>64</v>
      </c>
      <c r="C93" s="40" t="s">
        <v>65</v>
      </c>
      <c r="D93" s="41">
        <v>7.0000000000000007E-2</v>
      </c>
      <c r="E93" s="41">
        <v>0.02</v>
      </c>
      <c r="F93" s="41">
        <v>10</v>
      </c>
      <c r="G93" s="41">
        <v>40</v>
      </c>
      <c r="H93" s="41"/>
      <c r="I93" s="41">
        <v>0.03</v>
      </c>
      <c r="J93" s="41"/>
      <c r="K93" s="41"/>
      <c r="L93" s="41">
        <v>10.95</v>
      </c>
      <c r="M93" s="41">
        <v>2.8</v>
      </c>
      <c r="N93" s="41">
        <v>1.4</v>
      </c>
      <c r="O93" s="41">
        <v>0.26</v>
      </c>
      <c r="R93"/>
    </row>
    <row r="94" spans="1:18" ht="36.75" x14ac:dyDescent="0.25">
      <c r="A94" s="36" t="s">
        <v>37</v>
      </c>
      <c r="B94" s="72" t="s">
        <v>38</v>
      </c>
      <c r="C94" s="40">
        <v>40</v>
      </c>
      <c r="D94" s="41">
        <v>3.0399999999999996</v>
      </c>
      <c r="E94" s="41">
        <v>0.31999999999999995</v>
      </c>
      <c r="F94" s="41">
        <v>19.679999999999996</v>
      </c>
      <c r="G94" s="41">
        <v>94</v>
      </c>
      <c r="H94" s="41">
        <v>4.4000000000000004E-2</v>
      </c>
      <c r="I94" s="41">
        <v>0</v>
      </c>
      <c r="J94" s="41">
        <v>0</v>
      </c>
      <c r="K94" s="41">
        <v>0.44000000000000006</v>
      </c>
      <c r="L94" s="41">
        <v>8</v>
      </c>
      <c r="M94" s="41">
        <v>26</v>
      </c>
      <c r="N94" s="41">
        <v>5.5999999999999988</v>
      </c>
      <c r="O94" s="41">
        <v>0.44000000000000006</v>
      </c>
      <c r="R94"/>
    </row>
    <row r="95" spans="1:18" ht="15.75" x14ac:dyDescent="0.25">
      <c r="A95" s="47"/>
      <c r="B95" s="79" t="s">
        <v>41</v>
      </c>
      <c r="C95" s="49">
        <v>550</v>
      </c>
      <c r="D95" s="50">
        <f>SUM(D90:D94)</f>
        <v>22.0266019417476</v>
      </c>
      <c r="E95" s="50">
        <f t="shared" ref="E95:O95" si="4">SUM(E90:E94)</f>
        <v>22.5631067961165</v>
      </c>
      <c r="F95" s="50">
        <f t="shared" si="4"/>
        <v>93.482038834951496</v>
      </c>
      <c r="G95" s="50">
        <f t="shared" si="4"/>
        <v>647.36245954692538</v>
      </c>
      <c r="H95" s="50">
        <f t="shared" si="4"/>
        <v>0.24238187702265374</v>
      </c>
      <c r="I95" s="50">
        <f t="shared" si="4"/>
        <v>10.478640776699029</v>
      </c>
      <c r="J95" s="50">
        <f t="shared" si="4"/>
        <v>62.067961165048544</v>
      </c>
      <c r="K95" s="50">
        <f t="shared" si="4"/>
        <v>0.68145631067961177</v>
      </c>
      <c r="L95" s="50">
        <f t="shared" si="4"/>
        <v>158.66456310679609</v>
      </c>
      <c r="M95" s="50">
        <f t="shared" si="4"/>
        <v>224.30970873786407</v>
      </c>
      <c r="N95" s="50">
        <f t="shared" si="4"/>
        <v>57.597087378640772</v>
      </c>
      <c r="O95" s="50">
        <f t="shared" si="4"/>
        <v>3.9120388349514559</v>
      </c>
      <c r="P95" s="56">
        <v>0.25</v>
      </c>
      <c r="Q95" s="57">
        <v>0.25</v>
      </c>
      <c r="R95"/>
    </row>
    <row r="96" spans="1:18" ht="15.75" x14ac:dyDescent="0.25">
      <c r="A96" s="61"/>
      <c r="B96" s="62"/>
      <c r="C96" s="63"/>
      <c r="D96" s="80"/>
      <c r="E96" s="80"/>
      <c r="F96" s="80"/>
      <c r="G96" s="81"/>
      <c r="H96" s="80"/>
      <c r="I96" s="80"/>
      <c r="J96" s="80"/>
      <c r="K96" s="81"/>
      <c r="L96" s="80"/>
      <c r="M96" s="80"/>
      <c r="N96" s="80"/>
      <c r="O96" s="80"/>
      <c r="R96"/>
    </row>
    <row r="97" spans="1:18" ht="15.75" x14ac:dyDescent="0.25">
      <c r="A97" s="61"/>
      <c r="B97" s="62"/>
      <c r="C97" s="63"/>
      <c r="D97" s="80"/>
      <c r="E97" s="80"/>
      <c r="F97" s="80"/>
      <c r="G97" s="81"/>
      <c r="H97" s="80"/>
      <c r="I97" s="80"/>
      <c r="J97" s="80"/>
      <c r="K97" s="81"/>
      <c r="L97" s="80"/>
      <c r="M97" s="80"/>
      <c r="N97" s="80"/>
      <c r="O97" s="80"/>
      <c r="R97"/>
    </row>
    <row r="98" spans="1:18" ht="15.75" x14ac:dyDescent="0.25">
      <c r="A98" s="61"/>
      <c r="B98" s="62"/>
      <c r="C98" s="63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R98"/>
    </row>
    <row r="99" spans="1:18" ht="15.75" x14ac:dyDescent="0.25">
      <c r="A99" s="61"/>
      <c r="B99" s="62"/>
      <c r="C99" s="63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R99"/>
    </row>
    <row r="100" spans="1:18" ht="15.75" x14ac:dyDescent="0.25">
      <c r="A100" s="61"/>
      <c r="B100" s="62"/>
      <c r="C100" s="63"/>
      <c r="D100" s="80"/>
      <c r="E100" s="80"/>
      <c r="F100" s="80"/>
      <c r="G100" s="81"/>
      <c r="H100" s="80"/>
      <c r="I100" s="80"/>
      <c r="J100" s="80"/>
      <c r="K100" s="81"/>
      <c r="L100" s="80"/>
      <c r="M100" s="80"/>
      <c r="N100" s="80"/>
      <c r="O100" s="80"/>
      <c r="R100"/>
    </row>
    <row r="102" spans="1:18" ht="25.5" x14ac:dyDescent="0.25">
      <c r="A102" s="26" t="s">
        <v>11</v>
      </c>
      <c r="B102" s="83" t="s">
        <v>12</v>
      </c>
      <c r="C102" s="83" t="s">
        <v>13</v>
      </c>
      <c r="D102" s="84" t="s">
        <v>14</v>
      </c>
      <c r="E102" s="84" t="s">
        <v>15</v>
      </c>
      <c r="F102" s="84" t="s">
        <v>16</v>
      </c>
      <c r="G102" s="84" t="s">
        <v>17</v>
      </c>
      <c r="H102" s="84" t="s">
        <v>18</v>
      </c>
      <c r="I102" s="84" t="s">
        <v>19</v>
      </c>
      <c r="J102" s="84" t="s">
        <v>20</v>
      </c>
      <c r="K102" s="84" t="s">
        <v>21</v>
      </c>
      <c r="L102" s="84" t="s">
        <v>22</v>
      </c>
      <c r="M102" s="84" t="s">
        <v>23</v>
      </c>
      <c r="N102" s="84" t="s">
        <v>24</v>
      </c>
      <c r="O102" s="84" t="s">
        <v>25</v>
      </c>
      <c r="R102"/>
    </row>
    <row r="103" spans="1:18" ht="15.75" x14ac:dyDescent="0.25">
      <c r="A103" s="85"/>
      <c r="B103" s="86" t="s">
        <v>82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R103"/>
    </row>
    <row r="104" spans="1:18" ht="15.75" x14ac:dyDescent="0.25">
      <c r="A104" s="87"/>
      <c r="B104" s="86" t="s">
        <v>27</v>
      </c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Q104" s="57"/>
      <c r="R104"/>
    </row>
    <row r="105" spans="1:18" ht="38.25" x14ac:dyDescent="0.25">
      <c r="A105" s="88" t="s">
        <v>76</v>
      </c>
      <c r="B105" s="89" t="s">
        <v>77</v>
      </c>
      <c r="C105" s="90">
        <v>100</v>
      </c>
      <c r="D105" s="90">
        <v>0.4</v>
      </c>
      <c r="E105" s="90">
        <v>0.4</v>
      </c>
      <c r="F105" s="90">
        <v>9.8000000000000007</v>
      </c>
      <c r="G105" s="90">
        <v>47</v>
      </c>
      <c r="H105" s="90">
        <v>0.03</v>
      </c>
      <c r="I105" s="90">
        <v>10</v>
      </c>
      <c r="J105" s="90"/>
      <c r="K105" s="90">
        <v>0.2</v>
      </c>
      <c r="L105" s="90">
        <v>16</v>
      </c>
      <c r="M105" s="90">
        <v>11</v>
      </c>
      <c r="N105" s="90">
        <v>9</v>
      </c>
      <c r="O105" s="90">
        <v>2.2000000000000002</v>
      </c>
      <c r="Q105" s="57"/>
      <c r="R105"/>
    </row>
    <row r="106" spans="1:18" ht="36" x14ac:dyDescent="0.25">
      <c r="A106" s="42" t="s">
        <v>83</v>
      </c>
      <c r="B106" s="89" t="s">
        <v>84</v>
      </c>
      <c r="C106" s="91" t="s">
        <v>85</v>
      </c>
      <c r="D106" s="92">
        <v>9.8699999999999992</v>
      </c>
      <c r="E106" s="92">
        <v>17.72</v>
      </c>
      <c r="F106" s="92">
        <v>0</v>
      </c>
      <c r="G106" s="93">
        <v>210.4</v>
      </c>
      <c r="H106" s="92">
        <v>8.0000000000000016E-2</v>
      </c>
      <c r="I106" s="92">
        <v>2.7</v>
      </c>
      <c r="J106" s="90">
        <v>107.19999999999997</v>
      </c>
      <c r="K106" s="92">
        <v>2.12</v>
      </c>
      <c r="L106" s="92">
        <v>54.100000000000009</v>
      </c>
      <c r="M106" s="92">
        <v>190.58</v>
      </c>
      <c r="N106" s="92">
        <v>24.92</v>
      </c>
      <c r="O106" s="92">
        <v>2.2000000000000002</v>
      </c>
      <c r="Q106" s="57"/>
      <c r="R106"/>
    </row>
    <row r="107" spans="1:18" ht="36.75" x14ac:dyDescent="0.25">
      <c r="A107" s="36" t="s">
        <v>32</v>
      </c>
      <c r="B107" s="89" t="s">
        <v>33</v>
      </c>
      <c r="C107" s="91" t="s">
        <v>51</v>
      </c>
      <c r="D107" s="92">
        <v>6.12</v>
      </c>
      <c r="E107" s="92">
        <v>2.98</v>
      </c>
      <c r="F107" s="92">
        <v>40.347000000000001</v>
      </c>
      <c r="G107" s="94">
        <v>207.04</v>
      </c>
      <c r="H107" s="92">
        <v>6.8399999999999989E-2</v>
      </c>
      <c r="I107" s="92">
        <v>0</v>
      </c>
      <c r="J107" s="92">
        <v>12</v>
      </c>
      <c r="K107" s="90">
        <v>0.96</v>
      </c>
      <c r="L107" s="92">
        <v>14.15</v>
      </c>
      <c r="M107" s="92">
        <v>45.5</v>
      </c>
      <c r="N107" s="92">
        <v>10.342799999999999</v>
      </c>
      <c r="O107" s="92">
        <v>1.0229999999999999</v>
      </c>
      <c r="Q107" s="57"/>
      <c r="R107"/>
    </row>
    <row r="108" spans="1:18" ht="36.75" x14ac:dyDescent="0.25">
      <c r="A108" s="36" t="s">
        <v>63</v>
      </c>
      <c r="B108" s="95" t="s">
        <v>86</v>
      </c>
      <c r="C108" s="96" t="s">
        <v>87</v>
      </c>
      <c r="D108" s="92">
        <v>0.11</v>
      </c>
      <c r="E108" s="92">
        <v>0.06</v>
      </c>
      <c r="F108" s="92">
        <v>10.99</v>
      </c>
      <c r="G108" s="94">
        <v>45.05</v>
      </c>
      <c r="H108" s="92">
        <v>3.0000000000000001E-3</v>
      </c>
      <c r="I108" s="92">
        <v>1.03</v>
      </c>
      <c r="J108" s="92"/>
      <c r="K108" s="92">
        <v>0.02</v>
      </c>
      <c r="L108" s="92">
        <v>12.7</v>
      </c>
      <c r="M108" s="92">
        <v>3.9</v>
      </c>
      <c r="N108" s="92">
        <v>2.2999999999999998</v>
      </c>
      <c r="O108" s="92">
        <v>0.5</v>
      </c>
      <c r="Q108" s="57"/>
      <c r="R108"/>
    </row>
    <row r="109" spans="1:18" ht="36" x14ac:dyDescent="0.25">
      <c r="A109" s="42" t="s">
        <v>37</v>
      </c>
      <c r="B109" s="95" t="s">
        <v>38</v>
      </c>
      <c r="C109" s="97">
        <v>30</v>
      </c>
      <c r="D109" s="92">
        <v>2.2799999999999998</v>
      </c>
      <c r="E109" s="92">
        <v>0.23999999999999996</v>
      </c>
      <c r="F109" s="92">
        <v>14.759999999999998</v>
      </c>
      <c r="G109" s="94">
        <v>70.5</v>
      </c>
      <c r="H109" s="92">
        <v>3.3000000000000002E-2</v>
      </c>
      <c r="I109" s="90">
        <v>0</v>
      </c>
      <c r="J109" s="90">
        <v>0</v>
      </c>
      <c r="K109" s="92">
        <v>0.33</v>
      </c>
      <c r="L109" s="92">
        <v>6</v>
      </c>
      <c r="M109" s="92">
        <v>19.5</v>
      </c>
      <c r="N109" s="92">
        <v>4.1999999999999993</v>
      </c>
      <c r="O109" s="92">
        <v>0.33</v>
      </c>
      <c r="Q109" s="57"/>
      <c r="R109"/>
    </row>
    <row r="110" spans="1:18" ht="36" x14ac:dyDescent="0.25">
      <c r="A110" s="42" t="s">
        <v>39</v>
      </c>
      <c r="B110" s="33" t="s">
        <v>40</v>
      </c>
      <c r="C110" s="43">
        <v>40</v>
      </c>
      <c r="D110" s="39">
        <v>2.64</v>
      </c>
      <c r="E110" s="39">
        <v>0.48</v>
      </c>
      <c r="F110" s="39">
        <v>15.840000000000002</v>
      </c>
      <c r="G110" s="39">
        <v>79.2</v>
      </c>
      <c r="H110" s="39">
        <v>6.8000000000000005E-2</v>
      </c>
      <c r="I110" s="39">
        <v>0</v>
      </c>
      <c r="J110" s="39">
        <v>0</v>
      </c>
      <c r="K110" s="39">
        <v>0.55999999999999994</v>
      </c>
      <c r="L110" s="39">
        <v>11.600000000000001</v>
      </c>
      <c r="M110" s="39">
        <v>60</v>
      </c>
      <c r="N110" s="39">
        <v>18.8</v>
      </c>
      <c r="O110" s="39">
        <v>1.56</v>
      </c>
      <c r="Q110" s="57"/>
      <c r="R110"/>
    </row>
    <row r="111" spans="1:18" ht="15.75" x14ac:dyDescent="0.25">
      <c r="A111" s="26"/>
      <c r="B111" s="98" t="s">
        <v>41</v>
      </c>
      <c r="C111" s="99">
        <v>653</v>
      </c>
      <c r="D111" s="100">
        <f>D105+D106+D107+D108+D109+D110</f>
        <v>21.42</v>
      </c>
      <c r="E111" s="100">
        <f t="shared" ref="E111:Q111" si="5">E105+E106+E107+E108+E109+E110</f>
        <v>21.879999999999995</v>
      </c>
      <c r="F111" s="100">
        <f t="shared" si="5"/>
        <v>91.737000000000009</v>
      </c>
      <c r="G111" s="100">
        <f t="shared" si="5"/>
        <v>659.19</v>
      </c>
      <c r="H111" s="100">
        <f t="shared" si="5"/>
        <v>0.28239999999999998</v>
      </c>
      <c r="I111" s="100">
        <f t="shared" si="5"/>
        <v>13.729999999999999</v>
      </c>
      <c r="J111" s="100">
        <f t="shared" si="5"/>
        <v>119.19999999999997</v>
      </c>
      <c r="K111" s="100">
        <f t="shared" si="5"/>
        <v>4.1900000000000004</v>
      </c>
      <c r="L111" s="100">
        <f t="shared" si="5"/>
        <v>114.55000000000001</v>
      </c>
      <c r="M111" s="100">
        <f t="shared" si="5"/>
        <v>330.48</v>
      </c>
      <c r="N111" s="100">
        <f t="shared" si="5"/>
        <v>69.562799999999996</v>
      </c>
      <c r="O111" s="100">
        <f t="shared" si="5"/>
        <v>7.8130000000000006</v>
      </c>
      <c r="P111" s="100">
        <f t="shared" si="5"/>
        <v>0</v>
      </c>
      <c r="Q111" s="100">
        <f t="shared" si="5"/>
        <v>0</v>
      </c>
      <c r="R111"/>
    </row>
    <row r="112" spans="1:18" ht="15.75" x14ac:dyDescent="0.25">
      <c r="A112" s="101"/>
      <c r="B112" s="102"/>
      <c r="C112" s="103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5"/>
      <c r="Q112" s="57"/>
      <c r="R112"/>
    </row>
    <row r="113" spans="1:18" ht="15.75" x14ac:dyDescent="0.25">
      <c r="A113" s="87"/>
      <c r="B113" s="106" t="s">
        <v>88</v>
      </c>
      <c r="C113" s="106"/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Q113" s="57"/>
      <c r="R113"/>
    </row>
    <row r="114" spans="1:18" ht="36" x14ac:dyDescent="0.25">
      <c r="A114" s="42" t="s">
        <v>89</v>
      </c>
      <c r="B114" s="37" t="s">
        <v>90</v>
      </c>
      <c r="C114" s="53" t="s">
        <v>91</v>
      </c>
      <c r="D114" s="44">
        <v>4.99</v>
      </c>
      <c r="E114" s="39">
        <v>10.15</v>
      </c>
      <c r="F114" s="44">
        <v>14.89</v>
      </c>
      <c r="G114" s="45">
        <v>170.33333333333334</v>
      </c>
      <c r="H114" s="44">
        <v>3.7333333333333336E-2</v>
      </c>
      <c r="I114" s="46">
        <v>6.9999999999999993E-2</v>
      </c>
      <c r="J114" s="46">
        <v>61</v>
      </c>
      <c r="K114" s="44">
        <v>0.48</v>
      </c>
      <c r="L114" s="44">
        <v>108.4</v>
      </c>
      <c r="M114" s="44">
        <v>82.5</v>
      </c>
      <c r="N114" s="44">
        <v>9.6999999999999993</v>
      </c>
      <c r="O114" s="44">
        <v>0.42</v>
      </c>
      <c r="Q114" s="57"/>
      <c r="R114"/>
    </row>
    <row r="115" spans="1:18" ht="36" x14ac:dyDescent="0.25">
      <c r="A115" s="42" t="s">
        <v>92</v>
      </c>
      <c r="B115" s="37" t="s">
        <v>93</v>
      </c>
      <c r="C115" s="53" t="s">
        <v>94</v>
      </c>
      <c r="D115" s="39">
        <v>13.33</v>
      </c>
      <c r="E115" s="39">
        <v>13.275</v>
      </c>
      <c r="F115" s="39">
        <v>43.58</v>
      </c>
      <c r="G115" s="39">
        <v>346.67</v>
      </c>
      <c r="H115" s="39">
        <v>2.4E-2</v>
      </c>
      <c r="I115" s="39">
        <v>18.77</v>
      </c>
      <c r="J115" s="39">
        <v>39</v>
      </c>
      <c r="K115" s="39">
        <v>0</v>
      </c>
      <c r="L115" s="39">
        <v>68.94</v>
      </c>
      <c r="M115" s="39">
        <v>172.79</v>
      </c>
      <c r="N115" s="39">
        <v>38.24</v>
      </c>
      <c r="O115" s="39">
        <v>2.2400000000000002</v>
      </c>
      <c r="Q115" s="57"/>
      <c r="R115"/>
    </row>
    <row r="116" spans="1:18" x14ac:dyDescent="0.25">
      <c r="A116" s="42" t="s">
        <v>95</v>
      </c>
      <c r="B116" s="37" t="s">
        <v>96</v>
      </c>
      <c r="C116" s="38" t="s">
        <v>54</v>
      </c>
      <c r="D116" s="46">
        <v>0.24000000000000002</v>
      </c>
      <c r="E116" s="46">
        <v>9.0000000000000011E-2</v>
      </c>
      <c r="F116" s="44">
        <v>12.42</v>
      </c>
      <c r="G116" s="45">
        <v>54.2</v>
      </c>
      <c r="H116" s="46">
        <v>4.0000000000000001E-3</v>
      </c>
      <c r="I116" s="46">
        <v>50.03</v>
      </c>
      <c r="J116" s="46">
        <v>0</v>
      </c>
      <c r="K116" s="46">
        <v>0.19</v>
      </c>
      <c r="L116" s="44">
        <v>13.95</v>
      </c>
      <c r="M116" s="46">
        <v>3.65</v>
      </c>
      <c r="N116" s="46">
        <v>2.25</v>
      </c>
      <c r="O116" s="44">
        <v>0.41000000000000003</v>
      </c>
      <c r="Q116" s="57"/>
      <c r="R116"/>
    </row>
    <row r="117" spans="1:18" ht="36" x14ac:dyDescent="0.25">
      <c r="A117" s="42" t="s">
        <v>37</v>
      </c>
      <c r="B117" s="37" t="s">
        <v>38</v>
      </c>
      <c r="C117" s="38">
        <v>20</v>
      </c>
      <c r="D117" s="46">
        <v>1.5199999999999998</v>
      </c>
      <c r="E117" s="46">
        <v>0.15999999999999998</v>
      </c>
      <c r="F117" s="44">
        <v>9.8399999999999981</v>
      </c>
      <c r="G117" s="45">
        <v>47</v>
      </c>
      <c r="H117" s="46">
        <v>2.2000000000000002E-2</v>
      </c>
      <c r="I117" s="46">
        <v>0</v>
      </c>
      <c r="J117" s="46">
        <v>0</v>
      </c>
      <c r="K117" s="46">
        <v>0.22</v>
      </c>
      <c r="L117" s="44">
        <v>4</v>
      </c>
      <c r="M117" s="46">
        <v>13</v>
      </c>
      <c r="N117" s="46">
        <v>2.7999999999999994</v>
      </c>
      <c r="O117" s="44">
        <v>0.22</v>
      </c>
      <c r="Q117" s="57"/>
      <c r="R117"/>
    </row>
    <row r="118" spans="1:18" ht="36" x14ac:dyDescent="0.25">
      <c r="A118" s="42" t="s">
        <v>39</v>
      </c>
      <c r="B118" s="33" t="s">
        <v>40</v>
      </c>
      <c r="C118" s="43">
        <v>30</v>
      </c>
      <c r="D118" s="44">
        <v>1.9800000000000002</v>
      </c>
      <c r="E118" s="44">
        <v>0.36</v>
      </c>
      <c r="F118" s="44">
        <v>11.88</v>
      </c>
      <c r="G118" s="45">
        <v>59.4</v>
      </c>
      <c r="H118" s="44">
        <v>5.1000000000000004E-2</v>
      </c>
      <c r="I118" s="46">
        <v>0</v>
      </c>
      <c r="J118" s="46">
        <v>0</v>
      </c>
      <c r="K118" s="44">
        <v>0.42</v>
      </c>
      <c r="L118" s="44">
        <v>8.7000000000000011</v>
      </c>
      <c r="M118" s="44">
        <v>45</v>
      </c>
      <c r="N118" s="44">
        <v>14.1</v>
      </c>
      <c r="O118" s="44">
        <v>1.1700000000000002</v>
      </c>
      <c r="Q118" s="57"/>
      <c r="R118"/>
    </row>
    <row r="119" spans="1:18" ht="15.75" x14ac:dyDescent="0.25">
      <c r="A119" s="26"/>
      <c r="B119" s="107" t="s">
        <v>41</v>
      </c>
      <c r="C119" s="108">
        <v>550</v>
      </c>
      <c r="D119" s="109">
        <f>SUM(D114:D118)</f>
        <v>22.06</v>
      </c>
      <c r="E119" s="109">
        <f t="shared" ref="E119:O119" si="6">SUM(E114:E118)</f>
        <v>24.035</v>
      </c>
      <c r="F119" s="109">
        <f t="shared" si="6"/>
        <v>92.61</v>
      </c>
      <c r="G119" s="109">
        <f t="shared" si="6"/>
        <v>677.60333333333335</v>
      </c>
      <c r="H119" s="109">
        <f t="shared" si="6"/>
        <v>0.13833333333333336</v>
      </c>
      <c r="I119" s="109">
        <f t="shared" si="6"/>
        <v>68.87</v>
      </c>
      <c r="J119" s="109">
        <f t="shared" si="6"/>
        <v>100</v>
      </c>
      <c r="K119" s="109">
        <f t="shared" si="6"/>
        <v>1.3099999999999998</v>
      </c>
      <c r="L119" s="109">
        <f t="shared" si="6"/>
        <v>203.98999999999998</v>
      </c>
      <c r="M119" s="109">
        <f t="shared" si="6"/>
        <v>316.94</v>
      </c>
      <c r="N119" s="109">
        <f t="shared" si="6"/>
        <v>67.089999999999989</v>
      </c>
      <c r="O119" s="109">
        <f t="shared" si="6"/>
        <v>4.4600000000000009</v>
      </c>
      <c r="P119" s="56">
        <v>0.25</v>
      </c>
      <c r="Q119" s="57">
        <v>0.25</v>
      </c>
      <c r="R119"/>
    </row>
    <row r="120" spans="1:18" ht="15.75" x14ac:dyDescent="0.25">
      <c r="A120" s="101"/>
      <c r="B120" s="102"/>
      <c r="C120" s="103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5"/>
      <c r="Q120" s="57"/>
      <c r="R120"/>
    </row>
    <row r="121" spans="1:18" ht="15.75" x14ac:dyDescent="0.25">
      <c r="A121" s="87"/>
      <c r="B121" s="106" t="s">
        <v>55</v>
      </c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Q121" s="57"/>
      <c r="R121"/>
    </row>
    <row r="122" spans="1:18" ht="38.25" x14ac:dyDescent="0.25">
      <c r="A122" s="88" t="s">
        <v>97</v>
      </c>
      <c r="B122" s="110" t="s">
        <v>98</v>
      </c>
      <c r="C122" s="111">
        <v>100</v>
      </c>
      <c r="D122" s="112">
        <v>0.8448</v>
      </c>
      <c r="E122" s="113">
        <v>3.6071999999999997</v>
      </c>
      <c r="F122" s="113">
        <v>4.9559999999999995</v>
      </c>
      <c r="G122" s="112">
        <v>55.68</v>
      </c>
      <c r="H122" s="112">
        <v>1.0200000000000001E-2</v>
      </c>
      <c r="I122" s="112">
        <v>3.9899999999999998</v>
      </c>
      <c r="J122" s="112">
        <v>0</v>
      </c>
      <c r="K122" s="112">
        <v>1.6199999999999999</v>
      </c>
      <c r="L122" s="112">
        <v>21.278399999999998</v>
      </c>
      <c r="M122" s="112">
        <v>24.379199999999997</v>
      </c>
      <c r="N122" s="112">
        <v>12.416999999999998</v>
      </c>
      <c r="O122" s="112">
        <v>0.7944</v>
      </c>
      <c r="Q122" s="57"/>
      <c r="R122"/>
    </row>
    <row r="123" spans="1:18" ht="36" x14ac:dyDescent="0.25">
      <c r="A123" s="42" t="s">
        <v>99</v>
      </c>
      <c r="B123" s="37" t="s">
        <v>100</v>
      </c>
      <c r="C123" s="53" t="s">
        <v>101</v>
      </c>
      <c r="D123" s="39">
        <v>10.050000000000001</v>
      </c>
      <c r="E123" s="114">
        <v>9.4</v>
      </c>
      <c r="F123" s="114">
        <v>16.309799999999999</v>
      </c>
      <c r="G123" s="39">
        <v>202.54</v>
      </c>
      <c r="H123" s="39">
        <v>0.16580000000000003</v>
      </c>
      <c r="I123" s="39">
        <v>1.1942000000000002</v>
      </c>
      <c r="J123" s="39">
        <v>19.36</v>
      </c>
      <c r="K123" s="39">
        <v>54.715600000000016</v>
      </c>
      <c r="L123" s="39">
        <v>50.626000000000012</v>
      </c>
      <c r="M123" s="39">
        <v>68.948000000000008</v>
      </c>
      <c r="N123" s="39">
        <v>21.456000000000003</v>
      </c>
      <c r="O123" s="39">
        <v>3.0058000000000002</v>
      </c>
      <c r="Q123" s="57"/>
      <c r="R123"/>
    </row>
    <row r="124" spans="1:18" ht="36" x14ac:dyDescent="0.25">
      <c r="A124" s="42" t="s">
        <v>71</v>
      </c>
      <c r="B124" s="37" t="s">
        <v>102</v>
      </c>
      <c r="C124" s="43">
        <v>180</v>
      </c>
      <c r="D124" s="39">
        <v>3.6774</v>
      </c>
      <c r="E124" s="39">
        <v>5.7617999999999991</v>
      </c>
      <c r="F124" s="39">
        <v>20.526800000000001</v>
      </c>
      <c r="G124" s="39">
        <v>154.69999999999999</v>
      </c>
      <c r="H124" s="39">
        <v>0.16739999999999999</v>
      </c>
      <c r="I124" s="39">
        <v>21.792599999999997</v>
      </c>
      <c r="J124" s="39">
        <v>0</v>
      </c>
      <c r="K124" s="39">
        <v>0.21779999999999999</v>
      </c>
      <c r="L124" s="39">
        <v>44.37</v>
      </c>
      <c r="M124" s="39">
        <v>103.91399999999999</v>
      </c>
      <c r="N124" s="39">
        <v>33.299999999999997</v>
      </c>
      <c r="O124" s="39">
        <v>1.2114</v>
      </c>
      <c r="Q124" s="57"/>
      <c r="R124"/>
    </row>
    <row r="125" spans="1:18" ht="36.75" x14ac:dyDescent="0.25">
      <c r="A125" s="36" t="s">
        <v>63</v>
      </c>
      <c r="B125" s="33" t="s">
        <v>64</v>
      </c>
      <c r="C125" s="40" t="s">
        <v>65</v>
      </c>
      <c r="D125" s="41">
        <v>7.0000000000000007E-2</v>
      </c>
      <c r="E125" s="41">
        <v>0.02</v>
      </c>
      <c r="F125" s="41">
        <v>10</v>
      </c>
      <c r="G125" s="41">
        <v>40</v>
      </c>
      <c r="H125" s="41"/>
      <c r="I125" s="41">
        <v>0.03</v>
      </c>
      <c r="J125" s="41"/>
      <c r="K125" s="41"/>
      <c r="L125" s="41">
        <v>10.95</v>
      </c>
      <c r="M125" s="41">
        <v>2.8</v>
      </c>
      <c r="N125" s="41">
        <v>1.4</v>
      </c>
      <c r="O125" s="41">
        <v>0.26</v>
      </c>
      <c r="Q125" s="57"/>
      <c r="R125"/>
    </row>
    <row r="126" spans="1:18" ht="36" x14ac:dyDescent="0.25">
      <c r="A126" s="42" t="s">
        <v>37</v>
      </c>
      <c r="B126" s="33" t="s">
        <v>38</v>
      </c>
      <c r="C126" s="43">
        <v>20</v>
      </c>
      <c r="D126" s="44">
        <v>1.5199999999999998</v>
      </c>
      <c r="E126" s="44">
        <v>0.15999999999999998</v>
      </c>
      <c r="F126" s="44">
        <v>9.8399999999999981</v>
      </c>
      <c r="G126" s="45">
        <v>47</v>
      </c>
      <c r="H126" s="44">
        <v>2.2000000000000002E-2</v>
      </c>
      <c r="I126" s="46">
        <v>0</v>
      </c>
      <c r="J126" s="46">
        <v>0</v>
      </c>
      <c r="K126" s="44">
        <v>0.22</v>
      </c>
      <c r="L126" s="44">
        <v>4</v>
      </c>
      <c r="M126" s="44">
        <v>13</v>
      </c>
      <c r="N126" s="44">
        <v>2.7999999999999994</v>
      </c>
      <c r="O126" s="44">
        <v>0.22</v>
      </c>
      <c r="Q126" s="57"/>
      <c r="R126"/>
    </row>
    <row r="127" spans="1:18" ht="36" x14ac:dyDescent="0.25">
      <c r="A127" s="42" t="s">
        <v>39</v>
      </c>
      <c r="B127" s="33" t="s">
        <v>40</v>
      </c>
      <c r="C127" s="43">
        <v>30</v>
      </c>
      <c r="D127" s="44">
        <v>1.9800000000000002</v>
      </c>
      <c r="E127" s="44">
        <v>0.36</v>
      </c>
      <c r="F127" s="44">
        <v>11.88</v>
      </c>
      <c r="G127" s="45">
        <v>59.4</v>
      </c>
      <c r="H127" s="44">
        <v>5.1000000000000004E-2</v>
      </c>
      <c r="I127" s="46">
        <v>0</v>
      </c>
      <c r="J127" s="46">
        <v>0</v>
      </c>
      <c r="K127" s="44">
        <v>0.42</v>
      </c>
      <c r="L127" s="44">
        <v>8.7000000000000011</v>
      </c>
      <c r="M127" s="44">
        <v>45</v>
      </c>
      <c r="N127" s="44">
        <v>14.1</v>
      </c>
      <c r="O127" s="44">
        <v>1.1700000000000002</v>
      </c>
      <c r="Q127" s="57"/>
      <c r="R127"/>
    </row>
    <row r="128" spans="1:18" ht="15.75" x14ac:dyDescent="0.25">
      <c r="A128" s="26"/>
      <c r="B128" s="107" t="s">
        <v>41</v>
      </c>
      <c r="C128" s="108">
        <v>640</v>
      </c>
      <c r="D128" s="109">
        <f>SUM(D122:D127)</f>
        <v>18.142200000000003</v>
      </c>
      <c r="E128" s="109">
        <f t="shared" ref="E128:O128" si="7">SUM(E122:E127)</f>
        <v>19.308999999999997</v>
      </c>
      <c r="F128" s="109">
        <f t="shared" si="7"/>
        <v>73.512599999999992</v>
      </c>
      <c r="G128" s="109">
        <f t="shared" si="7"/>
        <v>559.31999999999994</v>
      </c>
      <c r="H128" s="109">
        <f t="shared" si="7"/>
        <v>0.41640000000000005</v>
      </c>
      <c r="I128" s="109">
        <f t="shared" si="7"/>
        <v>27.006799999999998</v>
      </c>
      <c r="J128" s="109">
        <f t="shared" si="7"/>
        <v>19.36</v>
      </c>
      <c r="K128" s="109">
        <f t="shared" si="7"/>
        <v>57.193400000000011</v>
      </c>
      <c r="L128" s="109">
        <f t="shared" si="7"/>
        <v>139.92439999999999</v>
      </c>
      <c r="M128" s="109">
        <f t="shared" si="7"/>
        <v>258.0412</v>
      </c>
      <c r="N128" s="109">
        <f t="shared" si="7"/>
        <v>85.472999999999999</v>
      </c>
      <c r="O128" s="109">
        <f t="shared" si="7"/>
        <v>6.6616</v>
      </c>
      <c r="P128" s="56">
        <v>0.2</v>
      </c>
      <c r="Q128" s="57">
        <v>0.2</v>
      </c>
      <c r="R128"/>
    </row>
    <row r="129" spans="1:18" ht="15.75" x14ac:dyDescent="0.25">
      <c r="A129" s="115"/>
      <c r="B129" s="116"/>
      <c r="C129" s="117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56"/>
      <c r="Q129" s="57"/>
      <c r="R129"/>
    </row>
    <row r="130" spans="1:18" ht="15.75" x14ac:dyDescent="0.25">
      <c r="A130" s="115"/>
      <c r="B130" s="116"/>
      <c r="C130" s="117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56"/>
      <c r="Q130" s="57"/>
      <c r="R130"/>
    </row>
    <row r="131" spans="1:18" ht="15.75" x14ac:dyDescent="0.25">
      <c r="A131" s="115"/>
      <c r="B131" s="116"/>
      <c r="C131" s="117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56"/>
      <c r="Q131" s="57"/>
      <c r="R131"/>
    </row>
    <row r="132" spans="1:18" ht="15.75" x14ac:dyDescent="0.25">
      <c r="A132" s="115"/>
      <c r="B132" s="116"/>
      <c r="C132" s="117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Q132" s="57"/>
      <c r="R132"/>
    </row>
    <row r="133" spans="1:18" ht="15.75" x14ac:dyDescent="0.25">
      <c r="A133" s="87"/>
      <c r="B133" s="106" t="s">
        <v>66</v>
      </c>
      <c r="C133" s="106"/>
      <c r="D133" s="106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R133"/>
    </row>
    <row r="134" spans="1:18" ht="36" x14ac:dyDescent="0.25">
      <c r="A134" s="42" t="s">
        <v>103</v>
      </c>
      <c r="B134" s="37" t="s">
        <v>104</v>
      </c>
      <c r="C134" s="38" t="s">
        <v>105</v>
      </c>
      <c r="D134" s="44">
        <v>7.2838000000000003</v>
      </c>
      <c r="E134" s="44">
        <v>11.7904</v>
      </c>
      <c r="F134" s="44">
        <v>8.7376000000000005</v>
      </c>
      <c r="G134" s="45">
        <v>123.99</v>
      </c>
      <c r="H134" s="44">
        <v>4.7500000000000001E-2</v>
      </c>
      <c r="I134" s="44">
        <v>0.2762</v>
      </c>
      <c r="J134" s="44">
        <v>29.62</v>
      </c>
      <c r="K134" s="44">
        <v>0.42049999999999998</v>
      </c>
      <c r="L134" s="44">
        <v>20.725999999999999</v>
      </c>
      <c r="M134" s="44">
        <v>80.201999999999998</v>
      </c>
      <c r="N134" s="44">
        <v>15.521000000000001</v>
      </c>
      <c r="O134" s="44">
        <v>0.6402000000000001</v>
      </c>
      <c r="R134"/>
    </row>
    <row r="135" spans="1:18" ht="36.75" x14ac:dyDescent="0.25">
      <c r="A135" s="36" t="s">
        <v>32</v>
      </c>
      <c r="B135" s="37" t="s">
        <v>33</v>
      </c>
      <c r="C135" s="53" t="s">
        <v>51</v>
      </c>
      <c r="D135" s="44">
        <v>6.12</v>
      </c>
      <c r="E135" s="44">
        <v>2.98</v>
      </c>
      <c r="F135" s="44">
        <v>38.4</v>
      </c>
      <c r="G135" s="45">
        <v>207.04</v>
      </c>
      <c r="H135" s="44">
        <v>6.8399999999999989E-2</v>
      </c>
      <c r="I135" s="44">
        <v>0</v>
      </c>
      <c r="J135" s="44">
        <v>12</v>
      </c>
      <c r="K135" s="46">
        <v>0.96</v>
      </c>
      <c r="L135" s="44">
        <v>14.15</v>
      </c>
      <c r="M135" s="44">
        <v>45.5</v>
      </c>
      <c r="N135" s="44">
        <v>10.342799999999999</v>
      </c>
      <c r="O135" s="44">
        <v>1.0229999999999999</v>
      </c>
      <c r="R135"/>
    </row>
    <row r="136" spans="1:18" x14ac:dyDescent="0.25">
      <c r="A136" s="119" t="s">
        <v>95</v>
      </c>
      <c r="B136" s="33" t="s">
        <v>106</v>
      </c>
      <c r="C136" s="40">
        <v>200</v>
      </c>
      <c r="D136" s="41">
        <v>0.34</v>
      </c>
      <c r="E136" s="41">
        <v>0.17</v>
      </c>
      <c r="F136" s="41">
        <v>11.48</v>
      </c>
      <c r="G136" s="41">
        <v>63.6</v>
      </c>
      <c r="H136" s="41">
        <v>2.4E-2</v>
      </c>
      <c r="I136" s="41">
        <v>3.1720000000000002</v>
      </c>
      <c r="J136" s="41">
        <v>0</v>
      </c>
      <c r="K136" s="41">
        <v>0.13</v>
      </c>
      <c r="L136" s="41">
        <v>16.668000000000003</v>
      </c>
      <c r="M136" s="41">
        <v>7.0500000000000007</v>
      </c>
      <c r="N136" s="41">
        <v>7.782</v>
      </c>
      <c r="O136" s="41">
        <v>0.88000000000000012</v>
      </c>
      <c r="R136"/>
    </row>
    <row r="137" spans="1:18" ht="36" x14ac:dyDescent="0.25">
      <c r="A137" s="42" t="s">
        <v>37</v>
      </c>
      <c r="B137" s="33" t="s">
        <v>38</v>
      </c>
      <c r="C137" s="43">
        <v>35</v>
      </c>
      <c r="D137" s="39">
        <v>2.6599999999999997</v>
      </c>
      <c r="E137" s="39">
        <v>0.27999999999999997</v>
      </c>
      <c r="F137" s="39">
        <v>17.219999999999995</v>
      </c>
      <c r="G137" s="39">
        <v>82.25</v>
      </c>
      <c r="H137" s="39">
        <v>3.85E-2</v>
      </c>
      <c r="I137" s="39">
        <v>0</v>
      </c>
      <c r="J137" s="39">
        <v>0</v>
      </c>
      <c r="K137" s="39">
        <v>0.38500000000000001</v>
      </c>
      <c r="L137" s="39">
        <v>7</v>
      </c>
      <c r="M137" s="39">
        <v>22.75</v>
      </c>
      <c r="N137" s="39">
        <v>4.8999999999999995</v>
      </c>
      <c r="O137" s="39">
        <v>0.38500000000000001</v>
      </c>
      <c r="R137"/>
    </row>
    <row r="138" spans="1:18" ht="36" x14ac:dyDescent="0.25">
      <c r="A138" s="42" t="s">
        <v>39</v>
      </c>
      <c r="B138" s="33" t="s">
        <v>40</v>
      </c>
      <c r="C138" s="43">
        <v>35</v>
      </c>
      <c r="D138" s="44">
        <v>2.3100000000000005</v>
      </c>
      <c r="E138" s="44">
        <v>0.42</v>
      </c>
      <c r="F138" s="44">
        <v>13.860000000000001</v>
      </c>
      <c r="G138" s="45">
        <v>69.3</v>
      </c>
      <c r="H138" s="44">
        <v>5.9500000000000004E-2</v>
      </c>
      <c r="I138" s="46">
        <v>0</v>
      </c>
      <c r="J138" s="46">
        <v>0</v>
      </c>
      <c r="K138" s="44">
        <v>0.49</v>
      </c>
      <c r="L138" s="44">
        <v>10.150000000000002</v>
      </c>
      <c r="M138" s="44">
        <v>52.5</v>
      </c>
      <c r="N138" s="44">
        <v>16.45</v>
      </c>
      <c r="O138" s="44">
        <v>1.365</v>
      </c>
      <c r="R138"/>
    </row>
    <row r="139" spans="1:18" ht="15.75" x14ac:dyDescent="0.25">
      <c r="A139" s="26"/>
      <c r="B139" s="107" t="s">
        <v>41</v>
      </c>
      <c r="C139" s="108">
        <v>553</v>
      </c>
      <c r="D139" s="109">
        <f>SUM(D134:D138)</f>
        <v>18.713799999999999</v>
      </c>
      <c r="E139" s="109">
        <f>E134+E135+E135+E136+E137+E138</f>
        <v>18.620400000000004</v>
      </c>
      <c r="F139" s="109">
        <f>F134+F135+F137+F138</f>
        <v>78.21759999999999</v>
      </c>
      <c r="G139" s="109">
        <f t="shared" ref="G139:O139" si="8">SUM(G134:G138)</f>
        <v>546.17999999999995</v>
      </c>
      <c r="H139" s="109">
        <f t="shared" si="8"/>
        <v>0.2379</v>
      </c>
      <c r="I139" s="109">
        <f t="shared" si="8"/>
        <v>3.4481999999999999</v>
      </c>
      <c r="J139" s="109">
        <f t="shared" si="8"/>
        <v>41.620000000000005</v>
      </c>
      <c r="K139" s="109">
        <f t="shared" si="8"/>
        <v>2.3855</v>
      </c>
      <c r="L139" s="109">
        <f t="shared" si="8"/>
        <v>68.694000000000003</v>
      </c>
      <c r="M139" s="109">
        <f t="shared" si="8"/>
        <v>208.00200000000001</v>
      </c>
      <c r="N139" s="109">
        <f t="shared" si="8"/>
        <v>54.995799999999988</v>
      </c>
      <c r="O139" s="109">
        <f t="shared" si="8"/>
        <v>4.2932000000000006</v>
      </c>
      <c r="P139" s="56">
        <v>0.2</v>
      </c>
      <c r="Q139" s="57">
        <v>0.2</v>
      </c>
      <c r="R139"/>
    </row>
    <row r="141" spans="1:18" ht="15.75" x14ac:dyDescent="0.25">
      <c r="A141" s="87"/>
      <c r="B141" s="106" t="s">
        <v>75</v>
      </c>
      <c r="C141" s="106"/>
      <c r="D141" s="106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R141"/>
    </row>
    <row r="142" spans="1:18" ht="38.25" x14ac:dyDescent="0.25">
      <c r="A142" s="88" t="s">
        <v>107</v>
      </c>
      <c r="B142" s="37" t="s">
        <v>108</v>
      </c>
      <c r="C142" s="38">
        <v>100</v>
      </c>
      <c r="D142" s="39">
        <v>1.3120000000000001</v>
      </c>
      <c r="E142" s="39">
        <v>3.2490000000000006</v>
      </c>
      <c r="F142" s="39">
        <v>6.4660000000000002</v>
      </c>
      <c r="G142" s="39">
        <v>60.400000000000006</v>
      </c>
      <c r="H142" s="39">
        <v>2.2000000000000002E-2</v>
      </c>
      <c r="I142" s="39">
        <v>17.097999999999999</v>
      </c>
      <c r="J142" s="39">
        <v>0</v>
      </c>
      <c r="K142" s="39">
        <v>8.39</v>
      </c>
      <c r="L142" s="39">
        <v>24.971000000000004</v>
      </c>
      <c r="M142" s="39">
        <v>28.307000000000002</v>
      </c>
      <c r="N142" s="39">
        <v>15.091000000000001</v>
      </c>
      <c r="O142" s="39">
        <v>0.46600000000000003</v>
      </c>
      <c r="R142"/>
    </row>
    <row r="143" spans="1:18" ht="38.25" x14ac:dyDescent="0.25">
      <c r="A143" s="88" t="s">
        <v>109</v>
      </c>
      <c r="B143" s="37" t="s">
        <v>110</v>
      </c>
      <c r="C143" s="38" t="s">
        <v>94</v>
      </c>
      <c r="D143" s="39">
        <v>18.971666666666664</v>
      </c>
      <c r="E143" s="39">
        <v>20.36</v>
      </c>
      <c r="F143" s="39">
        <v>54.79</v>
      </c>
      <c r="G143" s="39">
        <v>509.83</v>
      </c>
      <c r="H143" s="39">
        <v>7.8333333333333324E-2</v>
      </c>
      <c r="I143" s="39">
        <v>2.31</v>
      </c>
      <c r="J143" s="39">
        <v>0</v>
      </c>
      <c r="K143" s="39">
        <v>5.25</v>
      </c>
      <c r="L143" s="39">
        <v>22.043333333333333</v>
      </c>
      <c r="M143" s="39">
        <v>285.6966666666666</v>
      </c>
      <c r="N143" s="39">
        <v>63.746666666666663</v>
      </c>
      <c r="O143" s="39">
        <v>4.1333333333333329</v>
      </c>
      <c r="R143"/>
    </row>
    <row r="144" spans="1:18" ht="36" x14ac:dyDescent="0.25">
      <c r="A144" s="42" t="s">
        <v>63</v>
      </c>
      <c r="B144" s="37" t="s">
        <v>86</v>
      </c>
      <c r="C144" s="38" t="s">
        <v>87</v>
      </c>
      <c r="D144" s="46">
        <v>0.11</v>
      </c>
      <c r="E144" s="46">
        <v>0.06</v>
      </c>
      <c r="F144" s="44">
        <v>10.99</v>
      </c>
      <c r="G144" s="45">
        <v>45.05</v>
      </c>
      <c r="H144" s="46">
        <v>3.0000000000000001E-3</v>
      </c>
      <c r="I144" s="46">
        <v>1.03</v>
      </c>
      <c r="J144" s="46"/>
      <c r="K144" s="46">
        <v>0.02</v>
      </c>
      <c r="L144" s="44">
        <v>12.7</v>
      </c>
      <c r="M144" s="46">
        <v>3.9</v>
      </c>
      <c r="N144" s="46">
        <v>2.2999999999999998</v>
      </c>
      <c r="O144" s="44">
        <v>0.5</v>
      </c>
      <c r="R144"/>
    </row>
    <row r="145" spans="1:18" ht="36" x14ac:dyDescent="0.25">
      <c r="A145" s="42" t="s">
        <v>37</v>
      </c>
      <c r="B145" s="33" t="s">
        <v>38</v>
      </c>
      <c r="C145" s="43">
        <v>20</v>
      </c>
      <c r="D145" s="44">
        <v>1.5199999999999998</v>
      </c>
      <c r="E145" s="44">
        <v>0.15999999999999998</v>
      </c>
      <c r="F145" s="44">
        <v>9.8399999999999981</v>
      </c>
      <c r="G145" s="45">
        <v>47</v>
      </c>
      <c r="H145" s="44">
        <v>2.2000000000000002E-2</v>
      </c>
      <c r="I145" s="46">
        <v>0</v>
      </c>
      <c r="J145" s="46">
        <v>0</v>
      </c>
      <c r="K145" s="44">
        <v>0.22</v>
      </c>
      <c r="L145" s="44">
        <v>4</v>
      </c>
      <c r="M145" s="44">
        <v>13</v>
      </c>
      <c r="N145" s="44">
        <v>2.7999999999999994</v>
      </c>
      <c r="O145" s="44">
        <v>0.22</v>
      </c>
      <c r="R145"/>
    </row>
    <row r="146" spans="1:18" ht="36" x14ac:dyDescent="0.25">
      <c r="A146" s="42" t="s">
        <v>39</v>
      </c>
      <c r="B146" s="33" t="s">
        <v>40</v>
      </c>
      <c r="C146" s="55">
        <v>25</v>
      </c>
      <c r="D146" s="41">
        <v>1.6500000000000001</v>
      </c>
      <c r="E146" s="41">
        <v>0.3</v>
      </c>
      <c r="F146" s="41">
        <v>9.9</v>
      </c>
      <c r="G146" s="41">
        <v>49.5</v>
      </c>
      <c r="H146" s="41">
        <v>4.2500000000000003E-2</v>
      </c>
      <c r="I146" s="41">
        <v>0</v>
      </c>
      <c r="J146" s="41">
        <v>0</v>
      </c>
      <c r="K146" s="41">
        <v>0.35</v>
      </c>
      <c r="L146" s="41">
        <v>7.2500000000000009</v>
      </c>
      <c r="M146" s="41">
        <v>37.5</v>
      </c>
      <c r="N146" s="41">
        <v>11.75</v>
      </c>
      <c r="O146" s="41">
        <v>0.97500000000000009</v>
      </c>
      <c r="R146"/>
    </row>
    <row r="147" spans="1:18" ht="15.75" x14ac:dyDescent="0.25">
      <c r="A147" s="26"/>
      <c r="B147" s="107" t="s">
        <v>41</v>
      </c>
      <c r="C147" s="108">
        <v>595</v>
      </c>
      <c r="D147" s="109">
        <f>D142+D143+D144+D145+D146</f>
        <v>23.563666666666663</v>
      </c>
      <c r="E147" s="109">
        <f t="shared" ref="E147:O147" si="9">E142+E143+E144+E145+E146</f>
        <v>24.129000000000001</v>
      </c>
      <c r="F147" s="109">
        <f t="shared" si="9"/>
        <v>91.986000000000004</v>
      </c>
      <c r="G147" s="109">
        <f t="shared" si="9"/>
        <v>711.78</v>
      </c>
      <c r="H147" s="109">
        <f t="shared" si="9"/>
        <v>0.16783333333333333</v>
      </c>
      <c r="I147" s="109">
        <f t="shared" si="9"/>
        <v>20.437999999999999</v>
      </c>
      <c r="J147" s="109">
        <f t="shared" si="9"/>
        <v>0</v>
      </c>
      <c r="K147" s="109">
        <f t="shared" si="9"/>
        <v>14.23</v>
      </c>
      <c r="L147" s="109">
        <f t="shared" si="9"/>
        <v>70.964333333333343</v>
      </c>
      <c r="M147" s="109">
        <f t="shared" si="9"/>
        <v>368.4036666666666</v>
      </c>
      <c r="N147" s="109">
        <f t="shared" si="9"/>
        <v>95.687666666666658</v>
      </c>
      <c r="O147" s="109">
        <f t="shared" si="9"/>
        <v>6.2943333333333324</v>
      </c>
      <c r="P147" s="56">
        <v>0.25</v>
      </c>
      <c r="Q147" s="57">
        <v>0.25</v>
      </c>
      <c r="R147"/>
    </row>
    <row r="148" spans="1:18" ht="15.75" x14ac:dyDescent="0.25">
      <c r="A148" s="101"/>
      <c r="B148" s="102"/>
      <c r="C148" s="103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5"/>
      <c r="Q148" s="57"/>
      <c r="R148"/>
    </row>
    <row r="149" spans="1:18" ht="15.75" x14ac:dyDescent="0.25">
      <c r="A149" s="120"/>
      <c r="B149" s="121" t="s">
        <v>111</v>
      </c>
      <c r="C149" s="122">
        <f>C60+C69+C77+C86+C95+C111+C119+C128+C139+C147</f>
        <v>6032</v>
      </c>
      <c r="D149" s="123">
        <f t="shared" ref="D149:O149" si="10">D60+D69+D77+D86+D95+D111+D119+D128+D139+D147</f>
        <v>211.36579848200046</v>
      </c>
      <c r="E149" s="123">
        <f t="shared" si="10"/>
        <v>216.21096547875121</v>
      </c>
      <c r="F149" s="123">
        <f t="shared" si="10"/>
        <v>884.47052099064001</v>
      </c>
      <c r="G149" s="123">
        <f t="shared" si="10"/>
        <v>6407.2087356902903</v>
      </c>
      <c r="H149" s="123">
        <f t="shared" si="10"/>
        <v>2.7991557900661324</v>
      </c>
      <c r="I149" s="123">
        <f t="shared" si="10"/>
        <v>208.60163208104683</v>
      </c>
      <c r="J149" s="123">
        <f t="shared" si="10"/>
        <v>481.00748733010971</v>
      </c>
      <c r="K149" s="123">
        <f t="shared" si="10"/>
        <v>107.61042957285093</v>
      </c>
      <c r="L149" s="123">
        <f t="shared" si="10"/>
        <v>1247.0339201839461</v>
      </c>
      <c r="M149" s="123">
        <f t="shared" si="10"/>
        <v>3224.210470301693</v>
      </c>
      <c r="N149" s="123">
        <f t="shared" si="10"/>
        <v>931.88371926269895</v>
      </c>
      <c r="O149" s="123">
        <f t="shared" si="10"/>
        <v>59.684264540062976</v>
      </c>
      <c r="R149"/>
    </row>
    <row r="150" spans="1:18" ht="15.75" x14ac:dyDescent="0.25">
      <c r="A150" s="120"/>
      <c r="B150" s="121" t="s">
        <v>112</v>
      </c>
      <c r="C150" s="124">
        <f>C149/10</f>
        <v>603.20000000000005</v>
      </c>
      <c r="D150" s="123">
        <f t="shared" ref="D150:O150" si="11">D149/10</f>
        <v>21.136579848200046</v>
      </c>
      <c r="E150" s="123">
        <f t="shared" si="11"/>
        <v>21.621096547875119</v>
      </c>
      <c r="F150" s="123">
        <f t="shared" si="11"/>
        <v>88.447052099063995</v>
      </c>
      <c r="G150" s="123">
        <f t="shared" si="11"/>
        <v>640.72087356902898</v>
      </c>
      <c r="H150" s="123">
        <f t="shared" si="11"/>
        <v>0.27991557900661324</v>
      </c>
      <c r="I150" s="123">
        <f t="shared" si="11"/>
        <v>20.860163208104684</v>
      </c>
      <c r="J150" s="123">
        <f t="shared" si="11"/>
        <v>48.100748733010974</v>
      </c>
      <c r="K150" s="123">
        <f t="shared" si="11"/>
        <v>10.761042957285094</v>
      </c>
      <c r="L150" s="123">
        <f t="shared" si="11"/>
        <v>124.70339201839461</v>
      </c>
      <c r="M150" s="123">
        <f t="shared" si="11"/>
        <v>322.42104703016929</v>
      </c>
      <c r="N150" s="123">
        <f t="shared" si="11"/>
        <v>93.188371926269895</v>
      </c>
      <c r="O150" s="123">
        <f t="shared" si="11"/>
        <v>5.9684264540062975</v>
      </c>
      <c r="P150" s="57" t="s">
        <v>113</v>
      </c>
      <c r="Q150" s="57"/>
      <c r="R150"/>
    </row>
    <row r="153" spans="1:18" x14ac:dyDescent="0.25">
      <c r="C153" s="125"/>
      <c r="D153" s="125"/>
      <c r="E153" s="126"/>
      <c r="F153" s="126"/>
      <c r="G153" s="127"/>
      <c r="H153" s="127"/>
      <c r="I153" s="127"/>
      <c r="J153" s="127"/>
      <c r="K153" s="127"/>
      <c r="L153" s="127"/>
      <c r="M153" s="127"/>
      <c r="N153" s="127"/>
      <c r="R153"/>
    </row>
    <row r="154" spans="1:18" x14ac:dyDescent="0.25">
      <c r="A154"/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Q154"/>
      <c r="R154"/>
    </row>
  </sheetData>
  <mergeCells count="19">
    <mergeCell ref="B103:O103"/>
    <mergeCell ref="B104:O104"/>
    <mergeCell ref="B113:O113"/>
    <mergeCell ref="B121:O121"/>
    <mergeCell ref="B133:O133"/>
    <mergeCell ref="B141:O141"/>
    <mergeCell ref="B52:O52"/>
    <mergeCell ref="B53:O53"/>
    <mergeCell ref="B62:O62"/>
    <mergeCell ref="B71:O71"/>
    <mergeCell ref="C79:O79"/>
    <mergeCell ref="B89:O89"/>
    <mergeCell ref="A2:A50"/>
    <mergeCell ref="B2:O3"/>
    <mergeCell ref="B20:L20"/>
    <mergeCell ref="B21:L21"/>
    <mergeCell ref="B22:L22"/>
    <mergeCell ref="B48:O48"/>
    <mergeCell ref="B49:O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Samsung</dc:creator>
  <cp:lastModifiedBy>Пользователь Samsung</cp:lastModifiedBy>
  <dcterms:created xsi:type="dcterms:W3CDTF">2023-03-08T19:00:21Z</dcterms:created>
  <dcterms:modified xsi:type="dcterms:W3CDTF">2023-03-08T19:01:12Z</dcterms:modified>
</cp:coreProperties>
</file>